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Ստուգումների և գործունեությոնա ծրագիր 2026\"/>
    </mc:Choice>
  </mc:AlternateContent>
  <xr:revisionPtr revIDLastSave="0" documentId="13_ncr:1_{628AF73A-979C-493C-91A1-011592F14D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ՏՀԷ" sheetId="11" r:id="rId1"/>
    <sheet name="Քաղաքաշինություն" sheetId="17" r:id="rId2"/>
    <sheet name="Գեոդեզիա" sheetId="12" r:id="rId3"/>
    <sheet name="Տոներ" sheetId="10" state="hidden" r:id="rId4"/>
  </sheets>
  <definedNames>
    <definedName name="_xlnm._FilterDatabase" localSheetId="2" hidden="1">Գեոդեզիա!$A$4:$I$16</definedName>
    <definedName name="_xlnm._FilterDatabase" localSheetId="0" hidden="1">ՏՀԷ!$A$4:$K$380</definedName>
    <definedName name="_xlnm._FilterDatabase" localSheetId="3" hidden="1">Տոներ!$A$1:$B$33</definedName>
    <definedName name="_xlnm._FilterDatabase" localSheetId="1" hidden="1">Քաղաքաշինություն!$A$3:$S$272</definedName>
    <definedName name="ՀԱԲՇԻՆ_ՆԱԽԱԳԻԾ__ՍՊԸ" comment="է" localSheetId="1">#REF!</definedName>
    <definedName name="ՀԱԲՇԻՆ_ՆԱԽԱԳԻԾ__ՍՊԸ" comment="է">#REF!</definedName>
    <definedName name="Տոներ">Տոներ!$A$2:$A$53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1" i="17" l="1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233" i="11" l="1"/>
  <c r="A234" i="11"/>
  <c r="A235" i="11"/>
  <c r="A236" i="11"/>
  <c r="A237" i="11"/>
  <c r="A238" i="11"/>
  <c r="A239" i="11"/>
  <c r="A240" i="11"/>
  <c r="A241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58" i="11"/>
  <c r="A259" i="11"/>
  <c r="A260" i="11"/>
  <c r="A261" i="11"/>
  <c r="A262" i="11"/>
  <c r="A263" i="11"/>
  <c r="A264" i="11"/>
  <c r="A265" i="11"/>
  <c r="A266" i="11"/>
  <c r="A267" i="11"/>
  <c r="A268" i="11"/>
  <c r="A269" i="11"/>
  <c r="A270" i="11"/>
  <c r="A271" i="11"/>
  <c r="A272" i="11"/>
  <c r="A273" i="11"/>
  <c r="A274" i="11"/>
  <c r="A275" i="11"/>
  <c r="A276" i="11"/>
  <c r="A277" i="11"/>
  <c r="A278" i="11"/>
  <c r="A279" i="11"/>
  <c r="A283" i="11"/>
  <c r="A284" i="11"/>
  <c r="A285" i="11"/>
  <c r="A286" i="11"/>
  <c r="A287" i="11"/>
  <c r="A288" i="11"/>
  <c r="A289" i="11"/>
  <c r="A290" i="11"/>
  <c r="A291" i="11"/>
  <c r="A292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2" i="11"/>
  <c r="A313" i="11"/>
  <c r="A314" i="11"/>
  <c r="A315" i="11"/>
  <c r="A311" i="11"/>
  <c r="A316" i="11"/>
  <c r="A317" i="11"/>
  <c r="A318" i="11"/>
  <c r="A319" i="11"/>
  <c r="A320" i="11"/>
  <c r="A321" i="11"/>
  <c r="A322" i="11"/>
  <c r="A323" i="11"/>
  <c r="A324" i="11"/>
  <c r="A326" i="11"/>
  <c r="A327" i="11"/>
  <c r="A325" i="11"/>
  <c r="A328" i="11"/>
  <c r="A329" i="11"/>
  <c r="A330" i="11"/>
  <c r="A331" i="11"/>
  <c r="A332" i="11"/>
  <c r="A333" i="11"/>
  <c r="A334" i="11"/>
  <c r="A335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353" i="11"/>
  <c r="A354" i="11"/>
  <c r="A355" i="11"/>
  <c r="A356" i="11"/>
  <c r="A357" i="11"/>
  <c r="A358" i="11"/>
  <c r="A359" i="11"/>
  <c r="A360" i="11"/>
  <c r="A361" i="11"/>
  <c r="A362" i="11"/>
  <c r="A363" i="11"/>
  <c r="A364" i="11"/>
  <c r="A365" i="11"/>
  <c r="A366" i="11"/>
  <c r="A367" i="11"/>
  <c r="A368" i="11"/>
  <c r="A369" i="11"/>
  <c r="A370" i="11"/>
  <c r="A371" i="11"/>
  <c r="A379" i="11"/>
  <c r="A372" i="11"/>
  <c r="A373" i="11"/>
  <c r="A374" i="11"/>
  <c r="A375" i="11"/>
  <c r="A376" i="11"/>
  <c r="A377" i="11"/>
  <c r="A378" i="11"/>
  <c r="A380" i="11"/>
  <c r="A5" i="11" l="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213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27" i="11"/>
  <c r="A228" i="11"/>
  <c r="A229" i="11"/>
  <c r="A230" i="11"/>
  <c r="A231" i="11"/>
  <c r="A232" i="11"/>
  <c r="A101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82" i="11"/>
  <c r="A70" i="11"/>
  <c r="A71" i="11"/>
  <c r="A72" i="11"/>
  <c r="A73" i="11"/>
  <c r="A74" i="11"/>
  <c r="A75" i="11"/>
  <c r="A76" i="11"/>
  <c r="A77" i="11"/>
  <c r="A78" i="11"/>
  <c r="A79" i="11"/>
  <c r="A69" i="11"/>
  <c r="A56" i="11"/>
  <c r="A57" i="11"/>
  <c r="A58" i="11"/>
  <c r="A59" i="11"/>
  <c r="A60" i="11"/>
  <c r="A61" i="11"/>
  <c r="A62" i="11"/>
  <c r="A63" i="11"/>
  <c r="A64" i="11"/>
  <c r="A65" i="11"/>
  <c r="A66" i="11"/>
  <c r="A55" i="11"/>
  <c r="A52" i="11" l="1"/>
  <c r="A51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25" i="11"/>
  <c r="A23" i="11"/>
  <c r="A17" i="11" l="1"/>
  <c r="A6" i="11" l="1"/>
  <c r="A7" i="11"/>
  <c r="A8" i="11"/>
  <c r="A9" i="11"/>
  <c r="A10" i="11"/>
  <c r="A11" i="11"/>
  <c r="A12" i="11"/>
  <c r="A13" i="11"/>
  <c r="A14" i="11"/>
  <c r="A15" i="11"/>
  <c r="A16" i="11"/>
  <c r="A18" i="11"/>
  <c r="A19" i="11"/>
  <c r="A20" i="11"/>
  <c r="A21" i="11"/>
  <c r="A22" i="11"/>
</calcChain>
</file>

<file path=xl/sharedStrings.xml><?xml version="1.0" encoding="utf-8"?>
<sst xmlns="http://schemas.openxmlformats.org/spreadsheetml/2006/main" count="4015" uniqueCount="2521">
  <si>
    <t>Հարկ վճարողի հաշվառման համարը</t>
  </si>
  <si>
    <t>Մարզը</t>
  </si>
  <si>
    <t>Տոներ</t>
  </si>
  <si>
    <t>1.02.2020 աշխ</t>
  </si>
  <si>
    <t>23.04.2020 աշխ</t>
  </si>
  <si>
    <t>ԲԲԸ</t>
  </si>
  <si>
    <t>Երևան</t>
  </si>
  <si>
    <t>ՍՊԸ</t>
  </si>
  <si>
    <t>Արմավիր</t>
  </si>
  <si>
    <t>Լոռի</t>
  </si>
  <si>
    <t>ՓԲԸ</t>
  </si>
  <si>
    <t>Վայոց ձոր</t>
  </si>
  <si>
    <t>Արարատ</t>
  </si>
  <si>
    <t>Ա/Ձ</t>
  </si>
  <si>
    <t>Սյունիք</t>
  </si>
  <si>
    <t>Կոտայք</t>
  </si>
  <si>
    <t>Շիրակ</t>
  </si>
  <si>
    <t>ՊԱՐ-ԱՐՏ</t>
  </si>
  <si>
    <t>271․110․1017439</t>
  </si>
  <si>
    <t>01281922</t>
  </si>
  <si>
    <t>Երևան, Անդրանիկի փող․, 148/2</t>
  </si>
  <si>
    <t>Երևան, Մարգարյան փող․, 23/6</t>
  </si>
  <si>
    <t>Արագածոտն</t>
  </si>
  <si>
    <t>Գեղարքունիք</t>
  </si>
  <si>
    <t>Տավուշ</t>
  </si>
  <si>
    <t>ՎԵԳԱ ՈՒՈՐԼԴ</t>
  </si>
  <si>
    <t>02704414</t>
  </si>
  <si>
    <t>Ա/Կ</t>
  </si>
  <si>
    <t>ԳԼՈՐԻԱ ԿԱՐԻ ՖԱԲՐԻԿԱ</t>
  </si>
  <si>
    <t>26․110․03021</t>
  </si>
  <si>
    <t>06944807</t>
  </si>
  <si>
    <t>ՕՐԻԵՆԹ ՍԹՈՆ</t>
  </si>
  <si>
    <t>273.110.02578</t>
  </si>
  <si>
    <t>01533025</t>
  </si>
  <si>
    <t>ԱՐՄԱ ԼԵԴԵՐ</t>
  </si>
  <si>
    <t>269.110.939361</t>
  </si>
  <si>
    <t>02267957</t>
  </si>
  <si>
    <t>Երևան, Նիկողայոս Բույնիաթյան փող., 18/1</t>
  </si>
  <si>
    <t>ՍԻՓԻԷՍ ՕԻԼ</t>
  </si>
  <si>
    <t>02665864</t>
  </si>
  <si>
    <t>ՔԱՋԻԿ ՀՈՎԱԿԻՄՅԱՆ</t>
  </si>
  <si>
    <t>78639142</t>
  </si>
  <si>
    <t>ՀՄԴ</t>
  </si>
  <si>
    <t>ՊՈԱԿ</t>
  </si>
  <si>
    <t>ՀՈԱԿ</t>
  </si>
  <si>
    <t>ՀԱՅԱՍՏԱՆԻ ԱԶԳԱՅԻՆ ՊԱՏԿԵՐԱՍՐԱՀ</t>
  </si>
  <si>
    <t>286.210.04845</t>
  </si>
  <si>
    <t>02506317</t>
  </si>
  <si>
    <t>ՀԱՅԱՍՏԱՆԻ ԱԶԳԱՅԻՆ ԳՐԱԴԱՐԱՆ</t>
  </si>
  <si>
    <t>273․210․03420</t>
  </si>
  <si>
    <t>01506092</t>
  </si>
  <si>
    <t>Երևան, Տերյան փող․ 72</t>
  </si>
  <si>
    <t>ՄԵԳԱ ԹՐԵՅԴ</t>
  </si>
  <si>
    <t>278․110․1114436</t>
  </si>
  <si>
    <t>00489503</t>
  </si>
  <si>
    <t>286․110․06791</t>
  </si>
  <si>
    <t>ԱՌՄՈՆՏԱԺ</t>
  </si>
  <si>
    <t>269.120.00678</t>
  </si>
  <si>
    <t>02205689</t>
  </si>
  <si>
    <t>ԵՐԵՎԱՆԻ ԳԼԱՁՈՐ ՀԱՄԱԼՍԱՐԱՆ ՈՒՍՈՒՄՆԱԱՐՏԱԴՐԱԿԱՆ ԿՈՈՊԵՐԱՏԻՎ </t>
  </si>
  <si>
    <t>264․080․02085</t>
  </si>
  <si>
    <t>00016085</t>
  </si>
  <si>
    <t>ՏԵՔՍՈՒՈՐԼԴ</t>
  </si>
  <si>
    <t>264․110․05754</t>
  </si>
  <si>
    <t>01000327</t>
  </si>
  <si>
    <t>ԿԱՊԱՆԻ ՀԱՆՐԱԽԱՆՈՒԹ</t>
  </si>
  <si>
    <t>27.110.01176</t>
  </si>
  <si>
    <t>09416386</t>
  </si>
  <si>
    <t>ԻՍՐԱՅԵԼՅԱՆ</t>
  </si>
  <si>
    <t>67․111․00141</t>
  </si>
  <si>
    <t>07603069</t>
  </si>
  <si>
    <t>ՂԱԶԱՐՅԱՆ ՍԱՆԱՍԱՐ</t>
  </si>
  <si>
    <t>61402063</t>
  </si>
  <si>
    <t>ԳՅՈՒՄՐՈՒ ԹԻՎ 1 ՊՈԼԻԿԼԻՆԻԿԱ</t>
  </si>
  <si>
    <t>29.140.00526</t>
  </si>
  <si>
    <t>05502958</t>
  </si>
  <si>
    <t>ԱԶԱՏԱՆԻ ԲԺՇԿԱԿԱՆ ԱՄԲՈՒԼԱՏՈՐԻԱ</t>
  </si>
  <si>
    <t>55.210.872394</t>
  </si>
  <si>
    <t>05802437</t>
  </si>
  <si>
    <t>ՄԱՅԻՍՅԱՆԻ ԲԺՇԿԱԿԱՆ ԱՄԲՈՒԼԱՏՈՐԻԱ</t>
  </si>
  <si>
    <t>55.210.872793</t>
  </si>
  <si>
    <t>05802213</t>
  </si>
  <si>
    <t>ՆՈՐ ԵՐԶՆԿԱՅԻ ԱՌՈՂՋՈՒԹՅԱՆ ԱՌԱՋՆԱՅԻՆ ՊԱՀՊԱՆՄԱՆ ԿԵՆՏՐՈՆ</t>
  </si>
  <si>
    <t>80.210.862918</t>
  </si>
  <si>
    <t>03311873</t>
  </si>
  <si>
    <t>ԱՐՈՒՃԻ ԲԺՇԿԱԿԱՆ ԱՄԲՈՒԼԱՏՈՐԻԱ</t>
  </si>
  <si>
    <t>56.215.841422</t>
  </si>
  <si>
    <t>05005154</t>
  </si>
  <si>
    <t>88․210․860652</t>
  </si>
  <si>
    <t>09803255</t>
  </si>
  <si>
    <t>51.215.844800</t>
  </si>
  <si>
    <t>04104732</t>
  </si>
  <si>
    <t>ՀԱՅԱՍՏԱՆԻ ՀԱՆՐԱՊԵՏՈՒԹՅԱՆ ԳԵՂԱՐՔՈՒՆԻՔԻ ՄԱՐԶԻ ՎԱՐԴԵՆԻԿԻ ԱՌՈՂՋՈՒԹՅԱՆ ԿԵՆՏՐՈՆ</t>
  </si>
  <si>
    <t>76.140.00372</t>
  </si>
  <si>
    <t>08202522</t>
  </si>
  <si>
    <t>29․210․02500</t>
  </si>
  <si>
    <t>05537478</t>
  </si>
  <si>
    <t>29․210․02478</t>
  </si>
  <si>
    <t>05521324</t>
  </si>
  <si>
    <t>29․215․754668</t>
  </si>
  <si>
    <t>05539894</t>
  </si>
  <si>
    <t>58.215.51970</t>
  </si>
  <si>
    <t>08211866</t>
  </si>
  <si>
    <t>58.210.00340</t>
  </si>
  <si>
    <t>08802485</t>
  </si>
  <si>
    <t>18․210․00656</t>
  </si>
  <si>
    <t>09205503</t>
  </si>
  <si>
    <t>ԳԱԶ-ԿՈՄՊՐԵՍՈՐ ԳՐՈՒՊ</t>
  </si>
  <si>
    <t>29.110.1066647</t>
  </si>
  <si>
    <t>05548199</t>
  </si>
  <si>
    <t>ՎԱԼԱՆ ԴԵԿՈՌ</t>
  </si>
  <si>
    <t>29.110.783073 </t>
  </si>
  <si>
    <t>05540636</t>
  </si>
  <si>
    <t>ՀՐԱՉՅԱ ՆԱԼԲԱՆԴՅԱՆ ԱՇՈՏԻ</t>
  </si>
  <si>
    <t>57340024</t>
  </si>
  <si>
    <t>ՀԱՅԱՍՏԱՆԻ ՀԱՆՐԱՊԵՏՈՒԹՅԱՆ ՇԻՐԱԿԻ ՄԱՐԶԻ ԱԽՈՒՐՅԱՆ ՀԱՄԱՅՆՔԻ ՄԱՅԻՍՅԱՆԻ ՄԱՆԿԱՊԱՐՏԵԶ</t>
  </si>
  <si>
    <t>55․210․00548</t>
  </si>
  <si>
    <t>05803301</t>
  </si>
  <si>
    <t>ՀԱՅԱՍՏԱՆԻ ՀԱՆՐԱՊԵՏՈՒԹՅԱՆ ՇԻՐԱԿԻ ՄԱՐԶԻ ԱՐԹԻԿ ՀԱՄԱՅՆՔԻ ՓՈՔՐ ՄԱՆԹԱՇԻ ՆԱԽԱԴՊՐՈՑԱԿԱՆ ՈՒՍՈՒՄՆԱԿԱՆ ՀԱՍՏԱՏՈՒԹՅՈՒՆ</t>
  </si>
  <si>
    <t>53․215․55511</t>
  </si>
  <si>
    <t>05526421</t>
  </si>
  <si>
    <t>ՌԱՖԱՅԵԼ-ՏԱԹԵՎ</t>
  </si>
  <si>
    <t>290․080․00254</t>
  </si>
  <si>
    <t>01801041</t>
  </si>
  <si>
    <t>ԱՐՄԵՆՄՈՏՈՐ</t>
  </si>
  <si>
    <t>286․120․05217</t>
  </si>
  <si>
    <t>00401878</t>
  </si>
  <si>
    <t>ԴՈՄՈՒՍ</t>
  </si>
  <si>
    <t>286.120.1325500</t>
  </si>
  <si>
    <t>02842758</t>
  </si>
  <si>
    <t>ՀԱՅԱՍՏԱՆԻ ՀԱՆՐԱՊԵՏՈՒԹՅԱՆ ՇԻՐԱԿԻ ՄԱՐԶԻ ԳՅՈՒՄՐԻ ՀԱՄԱՅՆՔԻ ԼԻԼԻԹ-ՄՍՈՒՐ ՄԱՆԿԱՊԱՐՏԵԶ</t>
  </si>
  <si>
    <t>ՀԱՅԱՍՏԱՆԻ ՀԱՆՐԱՊԵՏՈՒԹՅԱՆ ՇԻՐԱԿԻ ՄԱՐԶԻ ԳՅՈՒՄՐԻ ՀԱՄԱՅՆՔԻ ԳՅՈՒՄՐՈՒ ՄԱՆԿԻԿ-ՄՍՈՒՐ ՄԱՆԿԱՊԱՐՏԵԶ</t>
  </si>
  <si>
    <t>ՀՀ ԳԵՂԱՐՔՈՒՆԻՔԻ ՄԱՐԶԻ ՎԱՐԴԵՆԻՍ ՀԱՄԱՅՆՔԻ ԼՈԻՍԱԿՈՒՆՔ ԲՆԱԿԱՎԱՅՐԻ ՄՍՈՒՐ-ՄԱՆԿԱՊԱՐՏԵԶ</t>
  </si>
  <si>
    <t>ՀՀ ԳԵՂԱՐՔՈՒՆԻՔԻ ՄԱՐԶԻ ՎԱՐԴԵՆԻՍ ՔԱՂԱՔԻ ԹԻՎ 1 ՄԱՆԿԱՊԱՐՏԵԶ</t>
  </si>
  <si>
    <t>ՀՀ ՍՅՈՒՆԻՔԻ ՄԱՐԶԻ ԳՈՐԻՍ ՔԱՂԱՔԻ ԹԻՎ 2 ՆԱԽԱԴՊՐՈՑԱԿԱՆ ՈՒՍՈՒՄՆԱԿԱՆ ՀԱՍՏԱՏՈՒԹՅՈՒՆ</t>
  </si>
  <si>
    <t>ՎԵԴԻ ՀԱՄԱՅՆՔԻ ՆՈՐ ԿՅԱՆՔԻ ԲԺՇԿԱԿԱՆ ԱՄԲՈՒԼԱՏՈՐԻԱ</t>
  </si>
  <si>
    <t>Ստուգման ժամանակահատվածը</t>
  </si>
  <si>
    <t>N/N</t>
  </si>
  <si>
    <t>Տնտեսավարող սուբյեկտի լրիվ անվանումը կամ անունը, ազգանունը (անհատ ձեռնարկատիրոջ դեպքում)</t>
  </si>
  <si>
    <t>Պետական գրանցման (հաշվառման) համարը</t>
  </si>
  <si>
    <t>Գտնվելու վայրը</t>
  </si>
  <si>
    <t>Վերջին ստուգման ավարտի ամսաթիվը</t>
  </si>
  <si>
    <t>Ռիսկայնություն</t>
  </si>
  <si>
    <t>Բնագավառը</t>
  </si>
  <si>
    <t xml:space="preserve">Մասնաճյուղի անվանումը </t>
  </si>
  <si>
    <t>Կազմակերպականիրավական ձևը</t>
  </si>
  <si>
    <t>Շիրակի մարզ, ք. Գյումրի, Շիրակացի 201</t>
  </si>
  <si>
    <t>Երևան, Գր․ Լուսավորչի փող․, 7/1</t>
  </si>
  <si>
    <t>Արագածոտնի մարզ, Նոր Երզնկա համայնք</t>
  </si>
  <si>
    <t>Գեղարքունիքի մարզ, Վարդենիս համայնք, Լուսակունք բնակավայր, 1փ.114շ</t>
  </si>
  <si>
    <t>Գեղարքունիքի մարզ, Մարտունի համայնք, Վարդենիկ բնակավայր, 17 փ, թիվ 5</t>
  </si>
  <si>
    <t>Երևան, Սևանի փողոց 5</t>
  </si>
  <si>
    <t>Երևան, Սվաճյան 12/7</t>
  </si>
  <si>
    <t xml:space="preserve">Կոտայքի մարզ, ք․ Աբովյան, 2-րդ Արդյունաբերական թաղամաս, թիվ 29 </t>
  </si>
  <si>
    <t>Շիրակի մարզ, գ․ Ջաջուռ</t>
  </si>
  <si>
    <t>Շիրակի մարզ, համայնք Արթիկ, գյուղ Փոքր Մանթաշ, 7-րդ փողոց շ․ 8</t>
  </si>
  <si>
    <t>Շիրակի մարզ, ք․ Արթիկ, Բաղրամյան փողոց 27/3 և 29/1</t>
  </si>
  <si>
    <t xml:space="preserve">Շիրակի մարզ, գյուղ Մայիսյան 1-ին փող․ 4-րդ նրբանցք 1 </t>
  </si>
  <si>
    <t>Շիրակի մարզ, համայնք Ախուրյան, գյուղ Մայիսյան 6-րդ փողոց 2/1</t>
  </si>
  <si>
    <t>Շիրակի մարզ, ք․ Գյումրի, Մատնիշյան փողոց 117</t>
  </si>
  <si>
    <t>Շիրակի մարզ, ք․ Գյումրի, Գորկու փողոց 100</t>
  </si>
  <si>
    <t>Սյունիքի մարզ, ք․ Քաջարան, Խանջյան փ․, 4-րդ շենքի հարևանությամբ</t>
  </si>
  <si>
    <t>Սյունիքի մարզ, Անգեղակոթ, 3 փ․, շ 5/1</t>
  </si>
  <si>
    <t>Վայոց ձորի մարզ, Վայք համայնք, Զառիթափ բնակավայր 3/33</t>
  </si>
  <si>
    <t>NN 
ը/կ</t>
  </si>
  <si>
    <t xml:space="preserve">Պետական գրանցման (հաշվառման) համարը
</t>
  </si>
  <si>
    <t xml:space="preserve">Հարկ վճարողի հաշվառման համարը
</t>
  </si>
  <si>
    <t xml:space="preserve">Գտնվելու վայրը
</t>
  </si>
  <si>
    <t>Ստուգման ժամանակա-հատվածը</t>
  </si>
  <si>
    <t>Մարզ</t>
  </si>
  <si>
    <t>Համայնք</t>
  </si>
  <si>
    <t>9</t>
  </si>
  <si>
    <t>հողօգտագործում</t>
  </si>
  <si>
    <t xml:space="preserve">Օւբյեկտի անվանումը </t>
  </si>
  <si>
    <t>Համայնքի  (վարչ.շրջանի) ղեկավար</t>
  </si>
  <si>
    <t>Կառուցապատող</t>
  </si>
  <si>
    <t>Հեղինակ</t>
  </si>
  <si>
    <t>Փորձաքննություն</t>
  </si>
  <si>
    <t>Տեխ.հսկիչ</t>
  </si>
  <si>
    <t>Կապալառու</t>
  </si>
  <si>
    <t>Հեղինակային հսկիչ</t>
  </si>
  <si>
    <t>Պլանավորում</t>
  </si>
  <si>
    <t>Ռիսկայնությունը</t>
  </si>
  <si>
    <t>ԿԱՊԱՆԻ ՃԱՆԱՊԱՐՀՆԵՐԻ ՇԱՀԱԳՈՐԾՄԱՆ ԵՎ ՇԻՆԱՐԱՐԱԿԱՆ</t>
  </si>
  <si>
    <t>27.110.01485</t>
  </si>
  <si>
    <t>09402057</t>
  </si>
  <si>
    <t>ՄԱԿՎԻՉ</t>
  </si>
  <si>
    <t>58.110.00262</t>
  </si>
  <si>
    <t>08412085</t>
  </si>
  <si>
    <t>Գեղարքունիքի մարզ, ք․ Վարդենիս, Մյասնիկյան 21</t>
  </si>
  <si>
    <t>ՍԱՓԵՅԱՆ ԵՂԲԱՅՐՆԵՐ</t>
  </si>
  <si>
    <t>94.110.00288</t>
  </si>
  <si>
    <t>05304499</t>
  </si>
  <si>
    <t>ՍԻԹԻ</t>
  </si>
  <si>
    <t>01282006</t>
  </si>
  <si>
    <t>290.110.1017663</t>
  </si>
  <si>
    <t>ՀԱՅԱՍՏԱՆԻ ՀԱՆՐԱՊԵՏՈՒԹՅԱՆ ՏԵՍՉԱԿԱՆ ՄԱՐՄՆԻ ԿՈՂՄԻՑ 2026 ԹՎԱԿԱՆԻ ԸՆԹԱՑՔՈՒՄ  ՀՈՂԵՐԻ ՕԳՏԱԳՈՐԾՄԱՆ ԵՎ ՊԱՀՊԱՆՄԱՆ ԲՆԱԳԱՎԱՌՈՒՄ ԻՐԱԿԱՆԱՑՎԵԼԻՔ ՍՏՈՒԳՈՒՄՆԵՐԻ ԾՐԱԳԻՐ</t>
  </si>
  <si>
    <t xml:space="preserve">ՀՀ ՔԱՂԱՔԱՇԻՆՈՒԹՅԱՆ, ՏԵԽՆԻԿԱԿԱՆ ԵՎ ՀՐԴԵՀԱՅԻՆ ԱՆՎՏԱՆԳՈՒԹՅԱՆ ՏԵՍՉԱԿԱՆ ՄԱՐՄՆԻ ԿՈՂՄԻՑ 2026 ԹՎԱԿԱՆԻ ԸՆԹԱՑՔՈՒՄ ԻՐԱԿԱՆԱՑՎԵԼԻՔ  ՍՏՈՒԳՈՒՄՆԵՐԻ ՏԱՐԵԿԱՆ ԱՇԽԱՏԱՆՔԱՅԻՆ ԾՐԱԳԻՐ     </t>
  </si>
  <si>
    <t>ՀՀ ՔԱՂԱՔԱՇԻՆՈՒԹՅԱՆ, ՏԵԽՆԻԿԱԿԱՆ ԵՎ ՀՐԴԵՀԱՅԻՆ ԱՆՎՏԱՆԳՈՒԹՅԱՆ ՏԵՍՉԱԿԱՆ ՄԱՐՄՆԻ ԿՈՂՄԻՑ 2026 ԹՎԱԿԱՆԻ ԸՆԹԱՑՔՈՒՄ ԻՐԱԿԱՆԱՑՎԵԼԻՔ  ՍՏՈՒԳՈՒՄՆԵՐԻ ՏԱՐԵԿԱՆ ԱՇԽԱՏԱՆՔԱՅԻՆ ԾՐԱԳԻՐ</t>
  </si>
  <si>
    <t>ԳՐԻԳՈՐ ՔԱԼԱՋՅԱՆ ՀՈՎՀԱՆՆԵՍԻ</t>
  </si>
  <si>
    <t>278․03743</t>
  </si>
  <si>
    <t>ԷԼԻՏ ԳՐՈՒՊ</t>
  </si>
  <si>
    <t>264․120․05916</t>
  </si>
  <si>
    <t xml:space="preserve">ՍՈՒՐԲ ԱՍՏՎԱԾԱՄԱՅՐ ԲԺՇԿԱԿԱՆ ԿԵՆՏՐՈՆ </t>
  </si>
  <si>
    <t>222.120.00273</t>
  </si>
  <si>
    <t>ԿԱԼԻԴԱԴ</t>
  </si>
  <si>
    <t>21.110.00564</t>
  </si>
  <si>
    <t>ՀԱՅԱՍՏԱՆԻ ՖԻԶԻԿԱԿԱՆ ԿՈՒԼՏՈՒՐԱՅԻ ԵՎ ՍՊՈՐՏԻ ՊԵՏԱԿԱՆ ԻՆՍՏԻՏՈՒՏ</t>
  </si>
  <si>
    <t>222.160.928292</t>
  </si>
  <si>
    <t>ԻՆՉՈՒԻԿ</t>
  </si>
  <si>
    <t>264․110․04200</t>
  </si>
  <si>
    <t>ՇԻՐԱԿԱՑՈՒ ՃԵՄԱՐԱՆ ՄԻՋԱԶԳԱՅԻՆ ԳԻՏԱԿՐԹԱԿԱՆ ՀԱՄԱԼԻՐ</t>
  </si>
  <si>
    <t>282․120․03148</t>
  </si>
  <si>
    <t>ՀԱՅԱՍՏԱՆԻ ԱԶԳԱՅԻՆ ՊՈԼԻՏԵԽՆԻԿԱԿԱՆ ՀԱՄԱԼՍԱՐԱՆ</t>
  </si>
  <si>
    <t>222.160.840381</t>
  </si>
  <si>
    <t>Ա.ՍՊԵՆԴԻԱՐՅԱՆԻ ԱՆՎԱՆ ՕՊԵՐԱՅԻ ԵՎ ԲԱԼԵՏԻ ԱԶԳԱՅԻՆ ԱԿԱԴԵՄԻԱԿԱՆ ԹԱՏՐՈՆ</t>
  </si>
  <si>
    <t>286․210․04877</t>
  </si>
  <si>
    <t>ԱՆՈՒՇ ՏՐԻԿՈՏԱԺԻ ԱՐՏԱԴՐԱԿԱՆ ՄԻԱՎՈՐՈՒՄ</t>
  </si>
  <si>
    <t>290․110․02823</t>
  </si>
  <si>
    <t>ՁՈՐԱԿ ՇՈՒՐՋՕՐՅԱ ՄԱՍՆԱԳԻՏԱՑՎԱԾ ԽՆԱՄՔԻ ԿԵՆՏՐՈՆ</t>
  </si>
  <si>
    <t>264․210․06270</t>
  </si>
  <si>
    <t>ԵՐԵՎԱՆԻ ՌԵԼԵԻ ԳՈՐԾԱՐԱՆ</t>
  </si>
  <si>
    <t>264․120․01167</t>
  </si>
  <si>
    <t>22631989</t>
  </si>
  <si>
    <t>00074757</t>
  </si>
  <si>
    <t>02235034</t>
  </si>
  <si>
    <t>07906217</t>
  </si>
  <si>
    <t>01505821</t>
  </si>
  <si>
    <t>00048491</t>
  </si>
  <si>
    <t>00804754</t>
  </si>
  <si>
    <t>01504054</t>
  </si>
  <si>
    <t>02510673</t>
  </si>
  <si>
    <t>01833181</t>
  </si>
  <si>
    <t>00009357</t>
  </si>
  <si>
    <t>00004646</t>
  </si>
  <si>
    <t xml:space="preserve">Երևան, Շենգավիթ, Շիրակի փ.92/1 </t>
  </si>
  <si>
    <t>Երևան, Ձորափի 40</t>
  </si>
  <si>
    <t>Երևան, Արտաշիսյան 46/1</t>
  </si>
  <si>
    <t>Երևան, Խորենացու փ. 28</t>
  </si>
  <si>
    <t>Երևան, Վանտյան 61</t>
  </si>
  <si>
    <t>Երևան, Ա.Մանուկյան 11</t>
  </si>
  <si>
    <t>Երևան, Տերյան փ, 105</t>
  </si>
  <si>
    <t>Երևան, Վանթյան փող․, 61ա</t>
  </si>
  <si>
    <t>ՌՈՅԱԼ ՍԹԱՐ</t>
  </si>
  <si>
    <t>29.110.843067</t>
  </si>
  <si>
    <t>ՌՈՅԱԼ ՌՈՒՍ</t>
  </si>
  <si>
    <t>53.110.941741</t>
  </si>
  <si>
    <t>ՊԻՑՑԱ ՏԱՇԻՐ</t>
  </si>
  <si>
    <t>69.110.00257</t>
  </si>
  <si>
    <t>ԱՆԴԱՎ ՔՈՄՓՆԻ</t>
  </si>
  <si>
    <t>53.110.1251480</t>
  </si>
  <si>
    <t>286.210.04845 </t>
  </si>
  <si>
    <t>ՍՄԱՐԹ ԲԵՅԲԻՍ</t>
  </si>
  <si>
    <t>29.110.1356636</t>
  </si>
  <si>
    <t>ՓԻՐԱԼՅԱՆ</t>
  </si>
  <si>
    <t>282.110.03577</t>
  </si>
  <si>
    <t>ԲԵԼԻՍՍԻՄՈ ԳՐՈՒՊ</t>
  </si>
  <si>
    <t>29.110.129879</t>
  </si>
  <si>
    <t>ՀԱՅԱՍՏԱՆԻ ՀԱՆՐԱՊԵՏՈՒԹՅԱՆ ՇԻՐԱԿԻ ՄԱՐԶԻ ԱՌԱՓԻԻ ՄԻՋՆԱԿԱՐԳ ԴՊՐՈՑ</t>
  </si>
  <si>
    <t>55.210.00389</t>
  </si>
  <si>
    <t>ՀԱՅԱՍՏԱՆԻ ՀԱՐԱՊԵՏՈՒԹՅԱՆ ՇԻՐԱԿԻ ՄԱՐԶԻ ԳՅՈՒՄՐԻ ՀԱՄԱՅՆՔԻ ԹՈՌՆԻԿ ՄԱՆՈՒՇԱԿ-ՄՍՈՒՐ ՄԱՆԿԱՊԱՐՏԵԶ</t>
  </si>
  <si>
    <t>15.110.00259</t>
  </si>
  <si>
    <t>ԻԳԻԹ</t>
  </si>
  <si>
    <t>55.110.00119</t>
  </si>
  <si>
    <t>ՍԻ ՓԻ ԷՍ ԷՆԵՐՋԻ ԳՐՈՒՊ</t>
  </si>
  <si>
    <t>286.110.1198249</t>
  </si>
  <si>
    <t>ՍՄԱՅԼ ԶՈՆ</t>
  </si>
  <si>
    <t>29.110.1188368</t>
  </si>
  <si>
    <t>ՀՈՎՀԱՆՆԵՍ ԱՌԱՔԵԼՅԱՆ ՍԱՐԳՍԻ</t>
  </si>
  <si>
    <t>ԴԱՆԻԵԼՅԱՆ</t>
  </si>
  <si>
    <t>90.110.994366</t>
  </si>
  <si>
    <t>ՄՈՒՇ-ԿՈԼ</t>
  </si>
  <si>
    <t>15.110.00477</t>
  </si>
  <si>
    <t>29․215․711882</t>
  </si>
  <si>
    <t>ՆՌԱՆԻԿ</t>
  </si>
  <si>
    <t>29.110.1362157</t>
  </si>
  <si>
    <t>ԷԴԳԱՐ ԵՎ ՆԱԶԵԼԻ</t>
  </si>
  <si>
    <t>29.110.02285</t>
  </si>
  <si>
    <t>05542237</t>
  </si>
  <si>
    <t>05544509</t>
  </si>
  <si>
    <t>07203388</t>
  </si>
  <si>
    <t>05555675</t>
  </si>
  <si>
    <t>05561248</t>
  </si>
  <si>
    <t>00841568</t>
  </si>
  <si>
    <t>05539036</t>
  </si>
  <si>
    <t>05802746</t>
  </si>
  <si>
    <t>06104541</t>
  </si>
  <si>
    <t>05801607</t>
  </si>
  <si>
    <t>02847546</t>
  </si>
  <si>
    <t>05552549</t>
  </si>
  <si>
    <t>60504959</t>
  </si>
  <si>
    <t>06801811</t>
  </si>
  <si>
    <t>05531447</t>
  </si>
  <si>
    <t>05539225</t>
  </si>
  <si>
    <t>05561565</t>
  </si>
  <si>
    <t>05534264</t>
  </si>
  <si>
    <t>Շիրակի մարզ, ք․ Գյումրի, Շիրակացի փ․ 102 և 102/1</t>
  </si>
  <si>
    <t>Շիրակի մարզ, Ախուրյան համայնք, Գյումրու խճուղի 66 և 66/4</t>
  </si>
  <si>
    <t>Շիրակի մարզ, ք. Արթիկ, Գրիգոր Նարեկացի փողոց 105/1-105/5</t>
  </si>
  <si>
    <t>Շիրակի մարզ, ք․ Գյումրի, Սայաթ-Նովա փող․ 2 շենք 2</t>
  </si>
  <si>
    <t>Շիրակի մարզ, ք. Արթիկ, Շիրակացի 2/3-4</t>
  </si>
  <si>
    <t>Շիրակի մարզ, ք․ Գյումրի, Շիրակացու փողոց 85/1</t>
  </si>
  <si>
    <t>Շիրակի մարզ, ք․ Գյումրի, Գորկու փ․ 62</t>
  </si>
  <si>
    <t>Շիրակի մարզ, ք․ Գյումրի, Ղուկասյան փ․ 135/4</t>
  </si>
  <si>
    <t>Շիրակի մարզ, գ․ Առափի, 1 փ․ շ․ 51/1</t>
  </si>
  <si>
    <t>Շիրակի մարզ, ք. Արթիկ, Բաղրամյան փող., շենք 39</t>
  </si>
  <si>
    <t>Շիրակի մարզ, գ.Ազատան 54 փողոց, շենք 6</t>
  </si>
  <si>
    <t>Շիրակի մարզ, ք․ Գյումրի, Պռոշյան փողոց 77</t>
  </si>
  <si>
    <t>Շիրակի մարզ, ք․ Գյումրի, Հարավ-Արևելյան շրջանող ճանապարհի 1-ին փակուղի 8/1</t>
  </si>
  <si>
    <t>Շիրակի մարզ, համայնք Արթիկ, ք․ Արթիկ, Ս․Շահումյան փողոց 1/4</t>
  </si>
  <si>
    <t>Շիրակի մարզ, ք․ Գյումրի, Մ․ Գորկու 62</t>
  </si>
  <si>
    <t>Շիրակի մարզ, ք. Գյումրի, Ա. Գերցենի փողոց 12/1</t>
  </si>
  <si>
    <t>ՆԵՎԱ</t>
  </si>
  <si>
    <t>26.110.811053</t>
  </si>
  <si>
    <t>ԴՍԵՂԻ ՆԱԽԱԴՊՐՈՑԱԿԱՆ ՈՒՍՈՒՄՆԱԿԱՆ ՀԱՍՏԱՏՈՒԹՅՈՒՆ</t>
  </si>
  <si>
    <t>96.210.00929</t>
  </si>
  <si>
    <t>ԱՐՄԵՆ ՀԱԿՈԲՅԱՆ ՍԵՐԺԻԿԻ</t>
  </si>
  <si>
    <t>ՎԱՆԱՁՈՐԻ ՔԱՂԱՔԱՅԻՆ ՀԱՄԱՅՆՔԻ ԳՐԻԳՈՐ ՀԱԽԻՆՅԱՆԻ ԱՆՎԱՆ ՀՈՐՈՎԵԼ ԺՈՂՈՎՐԴԱԿԱՆ ԵՐԳԻ-ՊԱՐԻ ՀԱՄՈՒՅԹ</t>
  </si>
  <si>
    <t>26.215.118013</t>
  </si>
  <si>
    <t>ՀՀ ԼՈՌՈՒ ՄԱՐԶԻ ԱԼԱՎԵՐԴԻ ՀԱՄԱՅՆՔԻ ԱԽԹԱԼԱՅԻ ՄՍՈՒՐ-ՄԱՆԿԱՊԱՐՏԵԶ</t>
  </si>
  <si>
    <t>96.215.811513</t>
  </si>
  <si>
    <t>286․110․1198249</t>
  </si>
  <si>
    <t>ՍՏԵՓԱՆԱՎԱՆԻ ՄՇԱԿՈՒՅԹԻ ԵՎ ԺԱՄԱՆՑԻ ԿԵՆՏՐՈՆ</t>
  </si>
  <si>
    <t>37․210․00473</t>
  </si>
  <si>
    <t>06948755</t>
  </si>
  <si>
    <t>06932319</t>
  </si>
  <si>
    <t>66925142</t>
  </si>
  <si>
    <t>06902268</t>
  </si>
  <si>
    <t>06948763</t>
  </si>
  <si>
    <t>06401976</t>
  </si>
  <si>
    <t>Լոռու մարզ, ք․ Վանաձոր, փողոց Նալբանդյան, 24/8 արտադրական տարածք</t>
  </si>
  <si>
    <t>Լոռու մարզ, ք․ Վանաձոր, Երևանյան խճ․ 111-9</t>
  </si>
  <si>
    <t>Լոռու մարզ, Թումանյան համայնք, Դսեղ բնակավայր, փողոց 13, շենք 6</t>
  </si>
  <si>
    <t>Լոռու մարզ, ք․ Սպիտակ, Ս․Ավետիսյան 3-1</t>
  </si>
  <si>
    <t>Լոռու մարզ, համայնք Ալավերդի, ք. Ախթալա, Աբովյան փողոց 2</t>
  </si>
  <si>
    <t>Լոռու մարզ, ք․ Վանաձոր, Կ․ Դեմիրճյան 25-5/5</t>
  </si>
  <si>
    <t>Լոռու մարզ, ք․ Ստեփանավան, Գ․Նժդեհի 2</t>
  </si>
  <si>
    <t>ԳԱՎԱՌԻ ՀԱՑ</t>
  </si>
  <si>
    <t>25․130․00694</t>
  </si>
  <si>
    <t>ԱՐԱՄ ԲՈՅԱՋՅԱՆ ՀՈՎՀԱՆՆԵՍԻ</t>
  </si>
  <si>
    <t>264.1370096</t>
  </si>
  <si>
    <t>ՄԽԻԹԱՐՅԱՆ ԵՂԲԱՅՐՆԵՐ</t>
  </si>
  <si>
    <t>282.110.1133958</t>
  </si>
  <si>
    <t>ԱՐՄԱՆ ԱԹՈՅԱՆ ԱՐՄԵՆԻ</t>
  </si>
  <si>
    <t>ԱԼԻՔ</t>
  </si>
  <si>
    <t>87․080․00453</t>
  </si>
  <si>
    <t>ՀԱՅԱՍՏԱՆԻ ՀԱՆՐԱՊԵՏՈՒԹՅԱՆ ԳԵՂԱՐՔՈՒՆԻՔԻ ՄԱՐԶԻ ԳԵՂԱՄԱՍԱՐԻ ԱՌՈՂՋՈՒԹՅԱՆ ԱՌԱՋՆԱՅԻՆ ՊԱՀՊԱՆՄԱՆ ԿԵՆՏՐՈՆ</t>
  </si>
  <si>
    <t>58.210.860422</t>
  </si>
  <si>
    <t>ՀԱՅԱՍՏԱՆԻ ՀԱՆՐԱՊԵՏՈՒԹՅԱՆ ԳԵՂԱՐՔՈՒՆԻՔԻ ՄԱՐԶԻ ԿԱՐՄԻՐԳՅՈՒՂԻ ԲԺՇԿԱԿԱՆ ԱՄԲՈՒԼԱՏՈՐԻԱ</t>
  </si>
  <si>
    <t>70.210.872431</t>
  </si>
  <si>
    <t>ՎԱՐԴԵՆԻՍ ՀԱՄԱՅՆՔԻ ՏՐԵՏՈՒՔ ԲՆԱԿԱՎԱՅՐԻ ՄԱՆԿԱՊԱՐՏԵԶ</t>
  </si>
  <si>
    <t>58.215.932354</t>
  </si>
  <si>
    <t>ԼՅՈՒԴՎԻԿ ՄԵԼԻՔՅԱՆ ՂԱԶԱՐՈՍԻ</t>
  </si>
  <si>
    <t>ԾՈՎԱԳՅՈՒՂԻ ԱՌՈՂՋՈՒԹՅԱՆ ԱՌԱՋՆԱՅԻՆ ՊԱՀՊԱՆՄԱՆ ԿԵՆՏՐՈՆ</t>
  </si>
  <si>
    <t>222.120.00792</t>
  </si>
  <si>
    <t>ԳԵՂԱՐՔՈՒՆԻՔԻ ՄԱՐԶԻ ՎԱՐԴԵՆԻՍԻ ԲԺՇԿԱԿԱՆ ԿԵՆՏՐՈՆ</t>
  </si>
  <si>
    <t>58.140.00141</t>
  </si>
  <si>
    <t>ԽՐՃԻԹ ԼԻՍ</t>
  </si>
  <si>
    <t>76․110․00739</t>
  </si>
  <si>
    <t>ԶՈԼԱՔԱՐԻ ԲԺՇԿԱԿԱՆ ԱՄԲՈՒԼԱՏՈՐԻԱ</t>
  </si>
  <si>
    <t>76․210․865085</t>
  </si>
  <si>
    <t>08401417</t>
  </si>
  <si>
    <t>26693979</t>
  </si>
  <si>
    <t>01017603</t>
  </si>
  <si>
    <t>74359835</t>
  </si>
  <si>
    <t>08610107</t>
  </si>
  <si>
    <t>08210847</t>
  </si>
  <si>
    <t>08406187</t>
  </si>
  <si>
    <t>08420127</t>
  </si>
  <si>
    <t>74337629</t>
  </si>
  <si>
    <t>08616197</t>
  </si>
  <si>
    <t>08803091</t>
  </si>
  <si>
    <t>08414932</t>
  </si>
  <si>
    <t>08207998</t>
  </si>
  <si>
    <t>Գեղարքունիքի մարզ, ք. Վարդենիս, Հ. Արզոյան փողոց, 45 շենք</t>
  </si>
  <si>
    <t>Գեղարքունիքի մարզ, ք. Մարտունի, Շահումյան 6</t>
  </si>
  <si>
    <t>ԽԱՏՈՒՏԻԿ ՔԻԴՍ ՍՔՈՒԼ</t>
  </si>
  <si>
    <t>42.110.1255364</t>
  </si>
  <si>
    <t>ՄՈՒՐՃ</t>
  </si>
  <si>
    <t>39.120.00326 </t>
  </si>
  <si>
    <t>ՀԱՅԱՍՏԱՆԻ ՀԱՆՐԱՊԵՏՈՒԹՅԱՆ ԿՈՏԱՅՔԻ ՄԱՐԶԻ ԳԵՏԱՄԵՋԻ ՄԻՋՆԱԿԱՐԳ ԴՊՐՈՑ</t>
  </si>
  <si>
    <t>80.210.00774</t>
  </si>
  <si>
    <t>ՎԱՅԹ ՖՈՒԴ</t>
  </si>
  <si>
    <t>80.110.1164852</t>
  </si>
  <si>
    <t>ԱՐՄԵՆ ԵՎ ԸՆԿԵՐՆԵՐ</t>
  </si>
  <si>
    <t>42.110.1425464</t>
  </si>
  <si>
    <t>ԽՈՐԴԱ</t>
  </si>
  <si>
    <t>39.110.01654</t>
  </si>
  <si>
    <t>ՆՈՐՄԵՏԱԼ</t>
  </si>
  <si>
    <t>264.110.915631</t>
  </si>
  <si>
    <t>ՍՅԱՆՀ</t>
  </si>
  <si>
    <t>80.110.1046651</t>
  </si>
  <si>
    <t>ՀՐԱԶԴԱՆԻ ԹԻՎ 11 ՄԱՆԿԱՊԱՐՏԵԶ</t>
  </si>
  <si>
    <t>33.210.01939</t>
  </si>
  <si>
    <t>ՓԻՆՔ ԲԵՐՐԻ</t>
  </si>
  <si>
    <t>278.110.991822 </t>
  </si>
  <si>
    <t>ՉԱՐԵՆՑԱՎԱՆԻ ԲԺՇԿԱԿԱՆ ԿԵՆՏՐՈՆ</t>
  </si>
  <si>
    <t>222.120.00759</t>
  </si>
  <si>
    <t>ՀՐԱԶԴԱՆԻ ԹԻՎ 16 ՆԱԽԱԴՊՐՈՑԱԿԱՆ ՈՒՍՈՒՄՆԱԿԱՆ ՀԱՍՏԱՏՈՒԹՅՈՒՆ</t>
  </si>
  <si>
    <t>33.210.01938</t>
  </si>
  <si>
    <t>03564032</t>
  </si>
  <si>
    <t>02800184</t>
  </si>
  <si>
    <t>03304767</t>
  </si>
  <si>
    <t>03556645</t>
  </si>
  <si>
    <t>03579108</t>
  </si>
  <si>
    <t>02808007</t>
  </si>
  <si>
    <t>00155639</t>
  </si>
  <si>
    <t>03548475</t>
  </si>
  <si>
    <t>03008154</t>
  </si>
  <si>
    <t>00474875</t>
  </si>
  <si>
    <t>02804057</t>
  </si>
  <si>
    <t>03008093</t>
  </si>
  <si>
    <t>Կոտայքի մարզ, համայնք Աբովյան, ք. Աբովյան, Հանրապետության պողոտա 13/4</t>
  </si>
  <si>
    <t>Կոտայքի մարզ, ք․ Չարենցավան, Գործարանային 6</t>
  </si>
  <si>
    <t>Կոտայքի մարզ, գ․ Զովունի, 1-ին փողոց, թիվ 122</t>
  </si>
  <si>
    <t>Կոտայքի մարզ, գ․ Ջրվեժ, 2-րդ թաղամաս, թիվ 6/16/1</t>
  </si>
  <si>
    <t>Կոտայքի մարզ, ք․ Չարենցավան, Եսայան փողոց, թիվ 2</t>
  </si>
  <si>
    <t>Կոտայքի մարզ, գ․ Զովունի, 1-ին փողոց, թիվ 170</t>
  </si>
  <si>
    <t>Կոտայքի մարզ, գ․ Քասախ, Արաբկիրի փողոց, թիվ 17</t>
  </si>
  <si>
    <t>Կոտայքի մարզ, գ․ Ջրվեժ, 19 փողոց, թիվ 40-44 տարածք</t>
  </si>
  <si>
    <t>Կոտայքի մարզ, ք․ Հրազդան, Կենտրոն թաղամաս, թիվ 73</t>
  </si>
  <si>
    <t>ԱՐԱԳԱԾՈՏՆ ՄԱՐԶԻ ՇԵՆԱՎԱՆ ԲԺՇԿԱԿԱՆ ԱՄԲՈՒԼԱՏՈՐԻԱ</t>
  </si>
  <si>
    <t>49.215.839923</t>
  </si>
  <si>
    <t>16.210.01219</t>
  </si>
  <si>
    <t>ՆԱՐԵԿ ԱՌՈՂՋՈՒԹՅԱՆ ԿԵՆՏՐՈՆ</t>
  </si>
  <si>
    <t>94.110.00525</t>
  </si>
  <si>
    <t>56.215.840782</t>
  </si>
  <si>
    <t xml:space="preserve">ՓԱՐՊԻԻ ԲԺՇԿԱԿԱՆ ԱՄԲՈՒԼԱՏՈՐԻԱ </t>
  </si>
  <si>
    <t>56.140.00465</t>
  </si>
  <si>
    <t>ՀՆԱԲԵՐԴԻ ՄՍՈՒՐ ՄԱՆԿԱՊԱՐՏԵԶ</t>
  </si>
  <si>
    <t>50.215.802916</t>
  </si>
  <si>
    <t>ԱՇՆԱԿԻ ՄՍՈՒՐ- ՄԱՆԿԱՊԱՐՏԵԶ</t>
  </si>
  <si>
    <t>94.210.00477</t>
  </si>
  <si>
    <t>ՍԱՍՈՒՆԻԿԻ ԲԺՇԿԱԿԱՆ ԱՄԲՈՒԼԱՏՈՐԻԱ</t>
  </si>
  <si>
    <t>56.215.840678</t>
  </si>
  <si>
    <t>ԱՐԱԳԱԾԱՎԱՆԻ ԱՌՈՂՋՈՒԹՅԱՆ ԿԵՆՏՐՈՆ</t>
  </si>
  <si>
    <t>94.215.843588</t>
  </si>
  <si>
    <t>ՕՇԱԿԱՆԻ ԱՆԱՀԻՏ ՄՍՈՒՐ- ՄԱՆԿԱՊԱՐՏԵԶ</t>
  </si>
  <si>
    <t>56.210.01014</t>
  </si>
  <si>
    <t>286.110.970972</t>
  </si>
  <si>
    <t>ՀԻԴԴԵՆ ԳՈԼԴ</t>
  </si>
  <si>
    <t>51.110.809719</t>
  </si>
  <si>
    <t>ԵՐՄԱՆ</t>
  </si>
  <si>
    <t>56.110.785452</t>
  </si>
  <si>
    <t>ՄԱՍՏԱՐԱՅԻ ՄՍՈՒՐ ՄԱՆԿԱՊԱՐՏԵԶ</t>
  </si>
  <si>
    <t>94.215.47523</t>
  </si>
  <si>
    <t>ՆԻԳ</t>
  </si>
  <si>
    <t>49.120.00064</t>
  </si>
  <si>
    <t>05201522</t>
  </si>
  <si>
    <t>05006226</t>
  </si>
  <si>
    <t>05305949</t>
  </si>
  <si>
    <t>05005162</t>
  </si>
  <si>
    <t>05005266</t>
  </si>
  <si>
    <t>05019837</t>
  </si>
  <si>
    <t>05302168</t>
  </si>
  <si>
    <t>05005215</t>
  </si>
  <si>
    <t>05302597</t>
  </si>
  <si>
    <t>05013271</t>
  </si>
  <si>
    <t>04225794</t>
  </si>
  <si>
    <t>05019501</t>
  </si>
  <si>
    <t>05306382</t>
  </si>
  <si>
    <t>05200099</t>
  </si>
  <si>
    <t>Արագածոտնի մարզ, ք․ Աշտարակ, Երևանյան 1</t>
  </si>
  <si>
    <t>Արագածոտնի մարզ, ք․ Ապարան, Բաղրամյան 1</t>
  </si>
  <si>
    <t>ԱՐՄԵՆ ՇԱԼՈՒՆՑ ԱՐԱՄԱՅԻՍԻ</t>
  </si>
  <si>
    <t>18․01103</t>
  </si>
  <si>
    <t>ԿԱՊԱՆԻ ԹԻՎ 10 ՆԱԽԱԴՊՐՈՑԱԿԱՆ ՈՒՍՈՒՄՆԱԿԱՆ ՀԱՍՏԱՏՈՒԹՅՈՒՆ</t>
  </si>
  <si>
    <t>27․210․013</t>
  </si>
  <si>
    <t>ԱԳԱՐԱԿԻ ՊՂՆՁԱ-ՄՈԼԻԲԴԵՆԱՅԻՆ ԿՈՄԲԻՆԱՏ</t>
  </si>
  <si>
    <t xml:space="preserve">79.140.00036 </t>
  </si>
  <si>
    <t>18․210․00658</t>
  </si>
  <si>
    <t>77912177</t>
  </si>
  <si>
    <t>09419075</t>
  </si>
  <si>
    <t>09700039</t>
  </si>
  <si>
    <t>09205493</t>
  </si>
  <si>
    <t>Սյունիքի մարզ, ք․ Կապան, Գործարանային փողոց 53</t>
  </si>
  <si>
    <t>Սյունիքի մարզ, ք․ Կապան, Շահումյան փ. 1</t>
  </si>
  <si>
    <t>Սյունիքի մարզ, ք․ Ագարակ, Նժդեհի 7</t>
  </si>
  <si>
    <t>Սյունիքի մարզ, ք․ Գորիս, Կոմիտասի 9</t>
  </si>
  <si>
    <t>81․216․56671</t>
  </si>
  <si>
    <t>ՍԱՐԳԻՍ ԱՊՐԻԿՅԱՆ ՎԱՐԴԱՆԻ</t>
  </si>
  <si>
    <t>81․768937</t>
  </si>
  <si>
    <t>ՖՐԵՇ 1</t>
  </si>
  <si>
    <t>67․110․1114604</t>
  </si>
  <si>
    <t>ՀՀ ՏԱՎՈՒՇԻ ՄԱՐԶԻ ԻՋԵՎԱՆ ՀԱՄԱՅՆՔԻ ԱՉԱՋՈՒՐ ԲՆԱԿԱՎԱՅՐԻ ՄԱՆԿԱՊԱՐՏԵԶ</t>
  </si>
  <si>
    <t>67.210.00704</t>
  </si>
  <si>
    <t>ԱՐՏ ՊԵՏՌՈԼ</t>
  </si>
  <si>
    <t>67.110.1401430</t>
  </si>
  <si>
    <t>ՄԱՐՏԻՆ ՄԱՐՈՒԹՅԱՆ ԱՐԱՅԻԿԻ</t>
  </si>
  <si>
    <t>286.1227124</t>
  </si>
  <si>
    <t>07402083</t>
  </si>
  <si>
    <t>70961251</t>
  </si>
  <si>
    <t>07622921</t>
  </si>
  <si>
    <t>07611391</t>
  </si>
  <si>
    <t>07631053</t>
  </si>
  <si>
    <t>40087041</t>
  </si>
  <si>
    <t>Տավուշի մարզ, գ. Բերդավան 1 39/1</t>
  </si>
  <si>
    <t>Տավուշի մարզ, գ․ Աչաջուր, 1 փող․, շ․ 92</t>
  </si>
  <si>
    <t>Տավուշի մարզ, ք․ Դիլիջան, Աղբյուր-Սերոբի 3</t>
  </si>
  <si>
    <t>ՆԻՆԱ ՀԱՍԱՆՅԱՆ ՍՈՒՐԵՆԻ</t>
  </si>
  <si>
    <t>77․861416</t>
  </si>
  <si>
    <t>ԳԵՂԱՆԻՍՏԻ ԱՌՈՂՋՈՒԹՅԱՆ ԱՌԱՋՆԱՅԻՆ ՊԱՀՊԱՆՄԱՆ ԿԵՆՏՐՈՆ</t>
  </si>
  <si>
    <t>77.210.885509</t>
  </si>
  <si>
    <t>ԱՐԱՐԱՏԻ ԱՌՈՂՋՈՒԹՅԱՆ ԱՌԱՋՆԱՅԻՆ ՊԱՀՊԱՆՄԱՆ ԿԵՆՏՐՈՆ</t>
  </si>
  <si>
    <t>51.210.867725</t>
  </si>
  <si>
    <t>ՓՈՔՐ ՎԵԴՈՒ ԱՌՈՂՋՈՒԹՅԱՆ ԱՌԱՋՆԱՅԻՆ ՊԱՀՊԱՆՄԱՆ ԿԵՆՏՐՈՆ</t>
  </si>
  <si>
    <t xml:space="preserve">51.210.884506 </t>
  </si>
  <si>
    <t>ԴՎԻՆԻ ԱՌՈՂՋՈՒԹՅԱՆ ԱՌԱՋՆԱՅԻՆ ՊԱՀՊԱՆՄԱՆ ԿԵՆՏՐՈՆ</t>
  </si>
  <si>
    <t xml:space="preserve">	52.210.868956 </t>
  </si>
  <si>
    <t>ԲՈՒՐԱՍՏԱՆԻ ԱՌՈՂՋՈՒԹՅԱՆ ԱՌԱՋՆԱՅԻՆ ՊԱՀՊԱՆՄԱՆ ԿԵՆՏՐՈՆ</t>
  </si>
  <si>
    <t xml:space="preserve">52.210.868503 </t>
  </si>
  <si>
    <t>ՎԵՐԻՆ ԱՐՏԱՇԱՏԻ ԱՌՈՂՋՈՒԹՅԱՆ ԱՌԱՋՆԱՅԻՆ ՊԱՀՊԱՆՄԱՆ ԿԵՆՏՐՈՆ</t>
  </si>
  <si>
    <t>52.210.877897</t>
  </si>
  <si>
    <t>ԱՐՏԱՇԱՏ ՀԱՄԱՅՆՔԻ ԱՐՏԱՇԱՏ ՔԱՂԱՔԻ ԹԻՎ 5 ՄՍՈՒՐ-ՄԱՆԿԱՊԱՐՏԵԶ</t>
  </si>
  <si>
    <t xml:space="preserve">14.210.01289 </t>
  </si>
  <si>
    <t>ՌԱՆՉՊԱՐԻ ԲԺՇԿԱԿԱՆ ԱՄԲՈՒԼԱՏՈՐԻԱ</t>
  </si>
  <si>
    <t xml:space="preserve">	77.215.841928</t>
  </si>
  <si>
    <t>ՍԻՍԻ ԲԺՇԿԱԿԱՆ ԱՄԲՈՒԼԱՏՈՐԻԱ</t>
  </si>
  <si>
    <t>77.215.847231</t>
  </si>
  <si>
    <t>ՀՀ ԱՐԱՐԱՏԻ ՄԱՐԶԻ ՆՈՐԱՇԵՆ ՀԱՄԱՅՆՔԻ ԱՐԵՎԻԿ ՄԱՆԿԱՊԱՐՏԵԶ</t>
  </si>
  <si>
    <t>52.210.01605</t>
  </si>
  <si>
    <t>ՍԻՍԱՎԱՆ ԳԻՆՈՒ ԳՈՐԾԱՐԱՆ</t>
  </si>
  <si>
    <t xml:space="preserve">	51.110.00830 </t>
  </si>
  <si>
    <t>47788745</t>
  </si>
  <si>
    <t>03809883</t>
  </si>
  <si>
    <t>04104836</t>
  </si>
  <si>
    <t>04112103</t>
  </si>
  <si>
    <t>04220689</t>
  </si>
  <si>
    <t>04220731</t>
  </si>
  <si>
    <t>04206724</t>
  </si>
  <si>
    <t>04207349</t>
  </si>
  <si>
    <t>03804751</t>
  </si>
  <si>
    <t>03805746</t>
  </si>
  <si>
    <t>04206887</t>
  </si>
  <si>
    <t>04110897</t>
  </si>
  <si>
    <t>Արարատի մարզ, գ․ Նոր Կյանք, Բարեկամության փող․ 23</t>
  </si>
  <si>
    <t>ԱՄԻՐ ԳՐՈՒՊ</t>
  </si>
  <si>
    <t>65․110․846․825</t>
  </si>
  <si>
    <t>ԳՐԻԳՈՐՅԱՆ ԱՇՈՏ</t>
  </si>
  <si>
    <t>65․01196</t>
  </si>
  <si>
    <t>ԱՐԱՄ ՀԱԿՈԲՅԱՆ ԽԱՉԻԿԻ</t>
  </si>
  <si>
    <t>65.01580</t>
  </si>
  <si>
    <t>ԳՆԴԵՎԱՆՔ</t>
  </si>
  <si>
    <t>20.040.00129</t>
  </si>
  <si>
    <t>ԵՂԵԳՆԱՁՈՐԻ ՊՈԼԻԿԼԻՆԻԿԱ</t>
  </si>
  <si>
    <t>222.120.00896</t>
  </si>
  <si>
    <t>ՎԱՅՔԻ ՊՈԼԻԿԼԻՆԻԿԱ</t>
  </si>
  <si>
    <t>222.120.00279</t>
  </si>
  <si>
    <t>08912604</t>
  </si>
  <si>
    <t>76814205</t>
  </si>
  <si>
    <t>76818771</t>
  </si>
  <si>
    <t>09000948</t>
  </si>
  <si>
    <t>08909438</t>
  </si>
  <si>
    <t>09103554</t>
  </si>
  <si>
    <t xml:space="preserve">Վայոց ձորի մարզ, Եղեգնաձոր համայնք, Գետափ բնակավայր, Եղեգնաձորյան խճ․ 7 </t>
  </si>
  <si>
    <t>Վայոց ձորի մարզ, Ջերմուկ համայնք, Շահումյան 24</t>
  </si>
  <si>
    <t>Վայոց ձորի մարզ, Եղեգնաձոր համայնք, Մալիշկա բնակավայր 1/6</t>
  </si>
  <si>
    <t>ՌՈՒՆԱ</t>
  </si>
  <si>
    <t>99.110.1427826</t>
  </si>
  <si>
    <t>ԱՐՏԱԿ ՎԱՐԴԱՆՅԱՆ ՌՈՒԲԻԿԻ</t>
  </si>
  <si>
    <t>ԳԱՅԱՆԵ ՄԱՐՏԻՐՈՍՅԱՆ ՄԱՐՏԻՆԻ</t>
  </si>
  <si>
    <t>83․03921</t>
  </si>
  <si>
    <t>31.210.01480</t>
  </si>
  <si>
    <t>31.210.01481</t>
  </si>
  <si>
    <t>04457187</t>
  </si>
  <si>
    <t>52169251</t>
  </si>
  <si>
    <t>49544545</t>
  </si>
  <si>
    <t>04409394</t>
  </si>
  <si>
    <t>04409343</t>
  </si>
  <si>
    <t>Արմավիրի մարզ, գ. Պտղունք, Թամանյան 11</t>
  </si>
  <si>
    <t>Արմավիրի մարզ, գ. Առատաշեն, Իսահակյան փողոց 46</t>
  </si>
  <si>
    <t>Արմավիրի մարզ, ք. Արմավիր, 5-րդ փողոց 1/2</t>
  </si>
  <si>
    <t>ԾԱՂԿԱՀՈՎԻՏԻ ԱՌՈՂՋՈՒԹՅԱՆ ԿԵՆՏՐՈՆ</t>
  </si>
  <si>
    <t>222.120.00774</t>
  </si>
  <si>
    <t>ՈՒՋԱՆԻ ԲԺՇԿԱԿԱՆ ԱՄԲՈՒԼԱՏՈՐԻԱ</t>
  </si>
  <si>
    <t>56.215.841122</t>
  </si>
  <si>
    <t>05204555</t>
  </si>
  <si>
    <t>05005231</t>
  </si>
  <si>
    <t>ՎԱՅՔԻ ԹԻՎ 3 ՄԱՆԿԱՊԱՐՏԵԶ</t>
  </si>
  <si>
    <t>44․210․00498</t>
  </si>
  <si>
    <t>ՋԵՐՄՈՒԿ ՀԱՄԱՅՆՔԻ ԶԱՏԻԿ ՄԱՆԿԱՊԱՐՏԵԶ ՆԱԽԱԴՊՐՈՑԱԿԱՆ ՈՒՍՈՒՄՆԱԿԱՆ ՀԱՍՏԱՏՈՒԹՅՈՒՆ </t>
  </si>
  <si>
    <t>20․210․00448</t>
  </si>
  <si>
    <t>ԳԱԳԻԿ ՄՀԵՐՅԱՆ</t>
  </si>
  <si>
    <t>65․110․00534</t>
  </si>
  <si>
    <t>09102106</t>
  </si>
  <si>
    <t>09104392</t>
  </si>
  <si>
    <t>08908736</t>
  </si>
  <si>
    <t>Վայոց ձորի մարզ, Եղեգնաձոր համայնք, Նարեկացի 3</t>
  </si>
  <si>
    <t>ԱՌԱՔԵԼՈՒԹՅՈՒՆ ՀԱՅԱՍՏԱՆ</t>
  </si>
  <si>
    <t>ԲՀԿ</t>
  </si>
  <si>
    <t>211.171.03241</t>
  </si>
  <si>
    <t>02214646</t>
  </si>
  <si>
    <t>Երևան, Եղիշե Թադեվոսյան 2/1</t>
  </si>
  <si>
    <t>ՎՆԱՍՎԱԾՔԱԲԱՆՈՒԹՅԱՆ ԵՎ ՕՐԹՈՊԵԴԻԱՅԻ ԳԻՏԱԿԱՆ ԿԵՆՏՐՈՆ</t>
  </si>
  <si>
    <t>222.120.00275</t>
  </si>
  <si>
    <t>01503749</t>
  </si>
  <si>
    <t>Երևան, Նորքի 9-րդ փողոց, 123 շենք</t>
  </si>
  <si>
    <t>ՄԵՐԻԻ ՄՈԼՈՐԱԿ</t>
  </si>
  <si>
    <t>ՀԱՅԱՍՏԱՆԻ ՀԱՐԱՊԵՏՈՒԹՅԱՆ ՇԻՐԱԿԻ ՄԱՐԶԻ ԳՅՈՒՄՐԻ ՀԱՄԱՅՆՔԻ ԼԱՊՏԵՐԻԿ-ՄՍՈՒՐ ՄԱՆԿԱՊԱՐՏԵԶ</t>
  </si>
  <si>
    <t>ԴԱՐՄ-ՌԻՄ</t>
  </si>
  <si>
    <t>26.110.01924</t>
  </si>
  <si>
    <t>06927328</t>
  </si>
  <si>
    <t>ՀԱՅԱՍՏԱՆԻ ՀԱՆՐԱՊԵՏՈՒԹՅԱՆ ԳԵՂԱՐՔՈՒՆԻՔԻ ՄԱՐԶԻ ԾՈՎԻՆԱՐԻ ԲԺՇԿԱԿԱՆ ԱՄԲՈՒԼԱՏՈՐԻԱ</t>
  </si>
  <si>
    <t>76.210.872176</t>
  </si>
  <si>
    <t>08202986</t>
  </si>
  <si>
    <t>ՀԱՅԱՍՏԱՆԻ ՀԱՆՐԱՊԵՏՈՒԹՅԱՆ ԳԵՂԱՐՔՈՒՆԻՔԻ ՄԱՐԶԻ ԾՈՎԱԿԻ ԱՌՈՂՋՈՒԹՅԱՆ ԱՌԱՋՆԱՅԻՆ ՊԱՀՊԱՆՄԱՆ ԿԵՆՏՐՈՆ</t>
  </si>
  <si>
    <t>58.210.872128</t>
  </si>
  <si>
    <t>08210794</t>
  </si>
  <si>
    <t>ԲԱՅԱԶԵՏ 1</t>
  </si>
  <si>
    <t>273.110.856974</t>
  </si>
  <si>
    <t>02637965</t>
  </si>
  <si>
    <t>Կոտայքի մարզ, գ․ Արամուս, Անկախության 1-ին փողոց, թիվ 10/1</t>
  </si>
  <si>
    <t>ԱՇՏԱՐԱԿ ՀԱՄԱՅՆՔԻ ԹԻՎ 3 ՀՈՎԻԿ ՄԱՆԿԱՊԱՐՏԵԶ</t>
  </si>
  <si>
    <t>ՀԱՅԱՍՏԱՆԻ ՀԱՆՐԱՊԵՏՈՒԹՅԱՆ ԿՐԹՈՒԹՅԱՆ, ԳԻՏՈՒԹՅԱՆ, ՄՇԱԿՈՒՅԹԻ ԵՎ ՍՊՈՐՏԻ ՆԱԽԱՐԱՐՈՒԹՅԱՆ ԱՐԱԳԱԾԻ ԱՐՀԵՍՏԱԳՈՐԾԱԿԱՆ ՊԵՏԱԿԱՆ ՈՒՍՈՒՄՆԱՐԱՆ</t>
  </si>
  <si>
    <t>50.210.00108</t>
  </si>
  <si>
    <t>05202027</t>
  </si>
  <si>
    <t>Արագածոտնի մարզ, գ․ Ծաղկահովիտ, Զ․ Անդրանիկի փողոց, 4 շ</t>
  </si>
  <si>
    <t>ԱՍՅԱ ՄԱՐԿՈՍՅԱՆԻ ԱՆՎԱՆ ԿՈՇ ԲՈՒԺԱՄԲՈՒԼԱՏՈՐԱ </t>
  </si>
  <si>
    <t>ԱՆԳԵՂԱԿՈԹԻ ԲԺՇԿԱԿԱՆ ԱՄԲՈՒԼԱՏՈՐԻԱ</t>
  </si>
  <si>
    <t>ՍՅՈՒՆԻՔԻ ՄԱՐԶԻ ԳՈՐԻՍ ՔԱՂԱՔԻ ԹԻՎ 7 ՆԱԽԱԴՊՐՈՑԱԿԱՆ ՈՒՍՈՒՄՆԱԿԱՆ ՀԱՍՏԱՏՈՒԹՅՈՒՆ</t>
  </si>
  <si>
    <t>ՆՈՐԱՇԵՆԻԿԻ ԱՌՈՂՋՈՒԹՅԱՆ ԱՌԱՋՆԱՅԻՆ ՊԱՀՊԱՆՄԱՆ ԿԵՆՏՐՈՆ</t>
  </si>
  <si>
    <t>72․210․866552</t>
  </si>
  <si>
    <t>09420246</t>
  </si>
  <si>
    <t>ՆՈՅԵՄԲԵՐՅԱՆ ՀԱՄԱՅՆՔԻ ՆՈՅԵՄԲԵՐՅԱՆԻ ԹԻՎ 1 ՄՍՈՒՐ- ՄԱՆԿԱՊԱՐՏԵԶ</t>
  </si>
  <si>
    <t>ՀԱՅԱՍՏԱՆԻ ՀԱՆՐԱՊԵՏՈՒԹՅԱՆ ԱՐԱՐԱՏԻ ՄԱՐԶԻ ՀՈՎՏԱՇԵՆԻ ՎԱՐԴԱՆ ՄԿՐՏՉՅԱՆԻ ԱՆՎԱՆ ՄԻՋՆԱԿԱՐԳ ԴՊՐՈՑ</t>
  </si>
  <si>
    <t>52.210.01117</t>
  </si>
  <si>
    <t>04206346</t>
  </si>
  <si>
    <t>Արարատի մարզ, գյուղ Հովտաշեն, Բարեկամության փողոց 23</t>
  </si>
  <si>
    <t xml:space="preserve">ԷՅՉ ԷՅ ԳՐՈՒՊ </t>
  </si>
  <si>
    <t xml:space="preserve">290.110.04082 </t>
  </si>
  <si>
    <t>01848326</t>
  </si>
  <si>
    <t>ԱՅՍ ԷՆԵՐՋԻ</t>
  </si>
  <si>
    <t>20․110․00428</t>
  </si>
  <si>
    <t>09104152</t>
  </si>
  <si>
    <t>ՀԱՅԱՍՏԱՆԻ ՀԱՆՐԱՊԵՏՈՒԹՅԱՆ ԱՐՄԱՎԻՐԻ ՄԱՐԶԻ ԱՐՄԱՎԻՐ ՀԱՄԱՅՆՔԻ ԱՐՄԱՎԻՐ ՔԱՂԱՔԻ ԹԻՎ 1 ՄՍՈՒՐ-ՄԱՆԿԱՊԱՐՏԵԶ</t>
  </si>
  <si>
    <t>ՀԱՅԱՍՏԱՆԻ ՀԱՆՐԱՊԵՏՈՒԹՅԱՆ ԱՐՄԱՎԻՐԻ ՄԱՐԶԻ ԱՐՄԱՎԻՐ ՀԱՄԱՅՆՔԻ ԱՐՄԱՎԻՐ ՔԱՂԱՔԻ ԹԻՎ 2 ՄՍՈՒՐ-ՄԱՆԿԱՊԱՐՏԵԶ</t>
  </si>
  <si>
    <t>հրդեհային</t>
  </si>
  <si>
    <t>Երևան, Ռոստովյան 27</t>
  </si>
  <si>
    <t>Երևան,Խորենացու 28/6</t>
  </si>
  <si>
    <t>Երևան, Արտեմ Միկոյան 35</t>
  </si>
  <si>
    <t>Երևան, Թումանյան փող․ 54 շենք</t>
  </si>
  <si>
    <t>Երևան, Քանաքեռի շրջանցիկ թունել, 52</t>
  </si>
  <si>
    <t>Երևան, Ազատության պող 24 և 24/17</t>
  </si>
  <si>
    <t>Արագածոտնի մարզ, Շենավան համայնք 1 խճղ․ շ․ 1</t>
  </si>
  <si>
    <t>Արագածոտնի մարզ, ք․ Աշտարակ, Արտակի փողոց 15</t>
  </si>
  <si>
    <t>Արագածոտնի մարզ, Արուճ համայնք</t>
  </si>
  <si>
    <t>Արագածոտնի մարզ, Կոշ համայնք</t>
  </si>
  <si>
    <t>Արագածոտնի մարզ, Փարպի համայնք</t>
  </si>
  <si>
    <t>Արագածոտնի մարզ, գ․ Հնաբերդ</t>
  </si>
  <si>
    <t>Արագածոտնի մարզ, գ․ Աշնակ</t>
  </si>
  <si>
    <t>Արագածոտնի մարզ, Սասունիկ, 21-րդ փող., շ. 2/1</t>
  </si>
  <si>
    <t>Արագածոտնի մարզ, Արագածավան համայնք, Հոկտեմբերյան խճղ․ թիվ 11/6</t>
  </si>
  <si>
    <t>Արագածոտնի մարզ, գ․ Օշական, Դպրոցական փողոց 24</t>
  </si>
  <si>
    <t>Արագածոտնի մարզ, գ․ Կաթնաղբյուր, Երևան-Գյումրի մայրուղի</t>
  </si>
  <si>
    <t>Արագածոտնի մարզ, գ․ Ուջան, Երևան-Գյումրի մայրուղի 30</t>
  </si>
  <si>
    <t>Արագածոտնի մարզ, գ․ Մաստարա, 4-րդ փողոց, 2-րդ նրբ․ 1/2</t>
  </si>
  <si>
    <t>Արագածոտնի մարզ, Ծաղկահովիտ համայնք Հոկտեմբերյան փող․ 16 շ․</t>
  </si>
  <si>
    <t>Արագածոտնի մարզ, Ուջան համայնք</t>
  </si>
  <si>
    <t>Արարատի մարզ, Մարմարաշեն, 13 փող., տ. 33</t>
  </si>
  <si>
    <t>Արարատի մարզ, գ․ Գեղանիստ, 2-րդ փողոց 4 շ.</t>
  </si>
  <si>
    <t>Արարատի մարզ, գ․ Արարատ, Գրիբոյեդովի 126, շ. 1</t>
  </si>
  <si>
    <t>Արարատի մարզ, գ․ Փոքր Վեդի, Մ․ Հովհաննիսյան, շ. 22</t>
  </si>
  <si>
    <t>Արարատի մարզ, գ․ Դվին, Դվնեցու փողոց</t>
  </si>
  <si>
    <t>Արարատի մարզ, գ․ Բուրաստան, Արտաշատյան խճ 7/2</t>
  </si>
  <si>
    <t>Արարատի մարզ, գ․ Վերին Արտաշատ, Մյասնիկյան 11/1</t>
  </si>
  <si>
    <t>Արարատի մարզ, ք. Արտաշատ, Շիրվանզադե 17/1</t>
  </si>
  <si>
    <t>Արարատի մարզ, գ․ Ռանչպար</t>
  </si>
  <si>
    <t>Արարատի մարզ, գ․ Սիս, Մասիսի խճուղի 2-րդ նրբանցք շ.2</t>
  </si>
  <si>
    <t>Արարատի մարզ, Նորաշեն համայնք, Տերյան 3</t>
  </si>
  <si>
    <t>Արարատի մարզ, գ․ Սիսավան, Պ․ Սևակի 31</t>
  </si>
  <si>
    <t>Արարատի մարզ, ք․ Արարատ, Շահումյան 30/4</t>
  </si>
  <si>
    <t>Արմավիրի մարզ, ք. Արմավիր Երևանյան 20/3</t>
  </si>
  <si>
    <t>Արմավիրի մարզ, ք. Արմավիր Հ Ավետիսյան փ. 2/2</t>
  </si>
  <si>
    <t>Արմավիրի մարզ, ք. Արմավիր Ջիվանու փ. 40</t>
  </si>
  <si>
    <t>Գեղարքունիքի մարզ, Սևան-Երևան ա/մ 71/1</t>
  </si>
  <si>
    <t>Գեղարքունիքի մարզ, ք․ Գավառ, Ազատության 4</t>
  </si>
  <si>
    <t>Գեղարքունիքի մարզ, ք․ Մարտունի, Կամոյի 44/1</t>
  </si>
  <si>
    <t>Գեղարքունիքի մարզ, Մարտունի համայնք, Կամոյի փ. թիվ 23</t>
  </si>
  <si>
    <t>Գեղարքունիքի մարզ, ք․ Սևան, Ծովագյուղի վարչական տարածք</t>
  </si>
  <si>
    <t>Գեղարքունիքի մարզ, Վարդենիս համայնք, Գեղամասար բնակավայր, խճուղի 27</t>
  </si>
  <si>
    <t>Գեղարքունիքի մարզ, Գավառ համայնք, Կարմիրգյուղ բն., Ս.Ավետիսյան 1 նրբ, 2/9</t>
  </si>
  <si>
    <t>Գեղարքունիքի մարզ, Վարդենիս համայնք, Տրետուք բնակավայր</t>
  </si>
  <si>
    <t>Գեղարքունիքի մարզ, ք․ Վարդենիս, Երևանյան 5</t>
  </si>
  <si>
    <t>Գեղարքունիքի մարզ, Սևան համայնք, Ծովագյուղ բնակավայր, 16/1</t>
  </si>
  <si>
    <t>Գեղարքունիքի մարզ, ք․ Վարդենիս, Վ․ Համբարձումյան 34</t>
  </si>
  <si>
    <t>Գեղարքունիքի մարզ, ք․ Մարտունի, Կամոյի 24</t>
  </si>
  <si>
    <t>Գեղարքունիքի մարզ, Մարտունի համայնք, Զոլաքար բն., 2/13</t>
  </si>
  <si>
    <t>Գեղարքունիքի մարզ, Մարտունի համայնք, Ծովինար բն., 3/31</t>
  </si>
  <si>
    <t xml:space="preserve">Գեղարքունիքի մարզ, Վարդենիս համայնք, Ծովակ բնակավայր, 5-րդ փողոց, 1/2 </t>
  </si>
  <si>
    <t>Լոռու մարզ, ք․ Վանաձոր, Բաղրամյան պողոտա, թիվ 64</t>
  </si>
  <si>
    <t>Լոռու մարզ, ք․ Տաշիր, Երևանյան 174</t>
  </si>
  <si>
    <t>Լոռու մարզ, ք․ Ստեփանավան, Վիրահայոց 1</t>
  </si>
  <si>
    <t>Կոտայքի մարզ, համայնք Նոր Հաճըն, գյուղ Գետամեջ, 3-րդ փողոց, թիվ 11</t>
  </si>
  <si>
    <t>Կոտայքի մարզ, ք. Հրազդան, միկրոշրջան Բաղրամյան թաղամաս 5-րդ փողոց թիվ 7/1</t>
  </si>
  <si>
    <t>Կոտայքի մարզ, ք. Չարենցավան, Երիտասարդության 8</t>
  </si>
  <si>
    <t>Վ․Ք․Մ․7</t>
  </si>
  <si>
    <t>85.110.1453122</t>
  </si>
  <si>
    <t>ՍԱՍ ՇԻՆ 7</t>
  </si>
  <si>
    <t>26.110.1404427</t>
  </si>
  <si>
    <t>Ֆ.ՂԱԶԱԽԵՑՅԱՆ</t>
  </si>
  <si>
    <t>26.110.1429757</t>
  </si>
  <si>
    <t>ՎԱԱԿ-1</t>
  </si>
  <si>
    <t xml:space="preserve">26.110.1260788 </t>
  </si>
  <si>
    <t>62.215.1229587</t>
  </si>
  <si>
    <t xml:space="preserve">ԼԻԳԱ </t>
  </si>
  <si>
    <t>14.110.00437</t>
  </si>
  <si>
    <t xml:space="preserve">ԱՐՍՄԱՇ-ԱՎՏՈ </t>
  </si>
  <si>
    <t>271.110.02186</t>
  </si>
  <si>
    <t>ԱԼԱՎԵՐԴՈՒ ԱՎՏՈԲՈՒՍ</t>
  </si>
  <si>
    <t>96.120.1452905</t>
  </si>
  <si>
    <t xml:space="preserve">ՈՒՂԵԾԻՐ </t>
  </si>
  <si>
    <t>26.110.01129</t>
  </si>
  <si>
    <t xml:space="preserve">ՄՐՔԱՁՈՐ </t>
  </si>
  <si>
    <t>18.110.00229</t>
  </si>
  <si>
    <t xml:space="preserve">ՍԱՄՎԵԼ-ՄԵՍՐՈՊ </t>
  </si>
  <si>
    <t>15.110.00382</t>
  </si>
  <si>
    <t xml:space="preserve">ԵՐԿՈՒ ԸՆԿԵՐ </t>
  </si>
  <si>
    <t>290.110.00426</t>
  </si>
  <si>
    <t xml:space="preserve">ՏՐԱՆՍ-ԱԿՆԹԱՐԹ </t>
  </si>
  <si>
    <t>29.110.01659</t>
  </si>
  <si>
    <t xml:space="preserve">ԳԱՎԱՌՏՐԱՆՍ </t>
  </si>
  <si>
    <t>25.110.00923</t>
  </si>
  <si>
    <t>ՎԵԴՈՒ ԲԵՌՆԱՈՒՂԵՎՈՐԱՏԱՐ ԱՎՏՈՏՐԱՆՍՊՈՐՏԱՅԻՆ</t>
  </si>
  <si>
    <t>51.110.00566</t>
  </si>
  <si>
    <t>ՄԱՐՏՈՒՆՈՒ ԲԵՌՆԱՈՒՂԵՎՈՐԱՏԱՐ ԱՎՏՈՏՐԱՆՍՊՈՐՏԱՅԻՆ</t>
  </si>
  <si>
    <t>76.140.00026</t>
  </si>
  <si>
    <t xml:space="preserve">ԵՐԵՎԱՆԻ ԱՎՏՈԲՈՒՍ </t>
  </si>
  <si>
    <t>282.120.56025</t>
  </si>
  <si>
    <t>03035034</t>
  </si>
  <si>
    <t>06974659</t>
  </si>
  <si>
    <t>06975798</t>
  </si>
  <si>
    <t>06966068</t>
  </si>
  <si>
    <t>06964115</t>
  </si>
  <si>
    <t>04202697</t>
  </si>
  <si>
    <t>01228238</t>
  </si>
  <si>
    <t>06976947</t>
  </si>
  <si>
    <t>06912529</t>
  </si>
  <si>
    <t>09203335</t>
  </si>
  <si>
    <t>05525823</t>
  </si>
  <si>
    <t>01821071</t>
  </si>
  <si>
    <t>05522961</t>
  </si>
  <si>
    <t>08413852</t>
  </si>
  <si>
    <t>04100087</t>
  </si>
  <si>
    <t>08200061</t>
  </si>
  <si>
    <t>00875439</t>
  </si>
  <si>
    <t>Երևան, Նորագյուղ 119 տ</t>
  </si>
  <si>
    <t>Լոռու մարզ, գ.Դարպաս</t>
  </si>
  <si>
    <t>Երևան, Նորագյուղ 119</t>
  </si>
  <si>
    <t>Երևան, Թևոսյան 5</t>
  </si>
  <si>
    <t>ՍՊԸ </t>
  </si>
  <si>
    <t>ՀԱՅԱՍՏԱՆԻ ՀԱՆՐԱՊԵՏՈՒԹՅԱՆ ԼՈՌՈՒ ՄԱՐԶԻ ՓԱՄԲԱԿ ՀԱՄԱՅՆՔԻ ՓԱՄԲԱԿ ԿՈՄՈՒՆԱԼ</t>
  </si>
  <si>
    <t>ԱՐՏԱՇԱՏԻ ԲԵՌՆԱՈՒՂԵՎՈՐԱՏԱՐ ԱՎՏՈՏՐԱՆՍՊՈՐՏԱՅԻՆ</t>
  </si>
  <si>
    <t>14.140.00042</t>
  </si>
  <si>
    <t>04200744</t>
  </si>
  <si>
    <t>տրանսպորտ</t>
  </si>
  <si>
    <t>Կոտայքի մարզ, Հրազդան, Ջրառատ 167</t>
  </si>
  <si>
    <t>Լոռու մարզ, Վանաձոր, Շիրակի խճ. 56, բն. 2</t>
  </si>
  <si>
    <t>Լոռու մարզ, Վանաձոր, Կ.Դեմիրճյան 8, բն. 23</t>
  </si>
  <si>
    <t>Լոռու մարզ, Վանաձոր, Տավրոս 4 փ., 2 նրբ., Տ. 19</t>
  </si>
  <si>
    <t>Լոռու մարզ, Փամբակ, 1 փողոց, 23</t>
  </si>
  <si>
    <t>Արարատի մարզ, Արտաշատ, Արարատյան խճ. Թիվ 20</t>
  </si>
  <si>
    <t>Լոռու մարզ, Ալավերդի, Զ. Անդրաիկի 8/1</t>
  </si>
  <si>
    <t>Սյունիքի մարզ, Գորիս, Մ.Մաշտոցի 28</t>
  </si>
  <si>
    <t>Շիրակի մարզ, Արթիկ, Սպանդարյան 37</t>
  </si>
  <si>
    <t>Արարատի մարզ, Արտաշատ, Օգոստոսի 23 փ, 156</t>
  </si>
  <si>
    <t>Շիրակի մարզ, Գյումրի, Ղարիբջանյան խճ. 2/5</t>
  </si>
  <si>
    <t>Գեղարքունիքի մարզ, Գավառ, Սայադյան 2</t>
  </si>
  <si>
    <t>Արարատի մարզ, Վեդի, Արարատյան 113</t>
  </si>
  <si>
    <t>Գեղարքունիքի մարզ, Մարտունի, Մյասնիկյան 1</t>
  </si>
  <si>
    <t>ԻՋ ԳՐԱՆԴ ՏԵՔՍՏԻԼՕՊՏ</t>
  </si>
  <si>
    <t>264․110․1080138</t>
  </si>
  <si>
    <t>00923562</t>
  </si>
  <si>
    <t>ՏԱՎՈՒՇ ՏԵՔՍՏԻԼ</t>
  </si>
  <si>
    <t>97.110.845781 </t>
  </si>
  <si>
    <t>07617709</t>
  </si>
  <si>
    <t>ՎԱՂԱՐՇԱՊԱՏԻ ՀԱՄԱՅՆՔԱՊԵՏԱՐԱՆԻ ԹԻՎ 6 ԱՐԵՎԻԿ ՄՍՈՒՐ-ՄԱՆԿԱՊԱՐՏԵԶ</t>
  </si>
  <si>
    <t>38.210.01994</t>
  </si>
  <si>
    <t>ՎԱՂԱՐՇԱՊԱՏԻ ՀԱՄԱՅՆՔԱՊԵՏԱՐԱՆԻ ԹԻՎ 5 ԳԱՐՈՒՆ ՄԱՆԿԱՊԱՐՏԵԶ</t>
  </si>
  <si>
    <t>38.210.01993</t>
  </si>
  <si>
    <t>ՎԱՂԱՐՇԱՊԱՏԻ ՀԱՄԱՅՆՔԱՊԵՏԱՐԱՆԻ ԹԻՎ 1 ՀԱՍՄԻԿ ՄԱՆԿԱՊԱՐՏԵԶ</t>
  </si>
  <si>
    <t>38.210.01991</t>
  </si>
  <si>
    <t>ՀԱՅԱՍՏԱՆԻ ՀԱՆՐԱՊԵՏՈՒԹՅԱՆ ԱՐՄԱՎԻՐԻ ՄԱՐԶԻ ՄԵԾԱՄՈՐ ՀԱՄԱՅՆՔԻ ՄՐԳԱՇԱՏ ԳՅՈՒՂԻ ՄԱՆԿԱՊԱՐՏԵԶ</t>
  </si>
  <si>
    <t>83.210.01507</t>
  </si>
  <si>
    <t>04723905</t>
  </si>
  <si>
    <t>04723913</t>
  </si>
  <si>
    <t>04723844</t>
  </si>
  <si>
    <t>04406233</t>
  </si>
  <si>
    <t>ՀԱՅԱՍՏԱՆԻ ՀԱՆՐԱՊԵՏՈՒԹՅԱՆ ԱՐՄԱՎԻՐԻ ՄԱՐԶԻ ԱՐՄԱՎԻՐ ՀԱՄԱՅՆՔԻ ՍԱՐԴԱՐԱՊԱՏ ԳՅՈՒՂԻ ՄՍՈՒՐ-ՄԱՆԿԱՊԱՐՏԵԶ</t>
  </si>
  <si>
    <t>83.215.97270</t>
  </si>
  <si>
    <t>04405987</t>
  </si>
  <si>
    <t>Բ.Ա.Ս.Խ.</t>
  </si>
  <si>
    <t>269.110.01740</t>
  </si>
  <si>
    <t>ԱԲՈՎՅԱՆ ՀԱՄԱՅՆՔԻ ԱԲՈՎՅԱՆ ՔԱՂԱՔԻ ԹԻՎ 4 ՄԱՆԿԱՊԱՐՏԵԶ</t>
  </si>
  <si>
    <t>11.210.02304</t>
  </si>
  <si>
    <t>ՅՈՒՆԻՎԵՐՍԱԼ ԷՔՍՊՈՐՏ</t>
  </si>
  <si>
    <t>286.110.02086 </t>
  </si>
  <si>
    <t>ԱԼԱՓՄԵՏ</t>
  </si>
  <si>
    <t>39.120.01556</t>
  </si>
  <si>
    <t>ՀԱՅԱՍՏԱՆԻ ՀԱՆՐԱՊԵՏՈՒԹՅԱՆ ԿՈՏԱՅՔԻ ՄԱՐԶԻ ԱԲՈՎՅԱՆԻ ՍԱՄՎԵԼ ԱՆՏՈՆՅԱՆԻ ԱՆՎԱՆ ԹԻՎ 8 ՀԻՄՆԱԿԱՆ ԴՊՐՈՑ</t>
  </si>
  <si>
    <t>11.210.01976</t>
  </si>
  <si>
    <t>02220664</t>
  </si>
  <si>
    <t>03519807</t>
  </si>
  <si>
    <t>02521162</t>
  </si>
  <si>
    <t>02801437</t>
  </si>
  <si>
    <t>03509871</t>
  </si>
  <si>
    <t>Կոտայքի մարզ, գ․ Ջրվեժ, 2-րդ թաղամաս 5/34-5/35</t>
  </si>
  <si>
    <t>Կոտայքի մարզ, Ալափարս - Չարենցավան խճուղի 1, փակուղի 8</t>
  </si>
  <si>
    <t>Կոտայքի մարզ, համայնք Աբովյան, ք. Աբովյան, Սարալանջի փողոց 8/10</t>
  </si>
  <si>
    <t>ՆԱԻՐԻԻ ԲԺՇԿԱԿԱՆ ԿԵՆՏՐՈՆ</t>
  </si>
  <si>
    <t>222.120.00837</t>
  </si>
  <si>
    <t>03301039</t>
  </si>
  <si>
    <t>ԱԲՈՎՅԱՆԻ ԹԻՎ 5 ՄԱՆԿԱՊԱՐՏԵԶ</t>
  </si>
  <si>
    <t>11.210.02310</t>
  </si>
  <si>
    <t>03519797</t>
  </si>
  <si>
    <t>ՀԵՔԻԱԹ ՆԱԽԱԿՐԹԱՐԱՆ</t>
  </si>
  <si>
    <t>85.110.1424721 </t>
  </si>
  <si>
    <t>03034135</t>
  </si>
  <si>
    <t>Կոտայքի մարզ, համայնք Հրազդան, ք. Հրազդան, Միկրոշրջան թաղամասի 13-րդ փողոց 24/1, 24/4</t>
  </si>
  <si>
    <t>ՍԼԱՎԻԿ ՄԱՐԳԱՐՅԱՆ ՍԱՄՎԵԼԻ</t>
  </si>
  <si>
    <t>Տավուշի մարզ, ք. Դիլիջան, Կալինինի 235/1</t>
  </si>
  <si>
    <t>ՋԵՐՄՈՒԿ ԳՐՈՒՊ</t>
  </si>
  <si>
    <t>20.120.00145</t>
  </si>
  <si>
    <t>09001005</t>
  </si>
  <si>
    <t xml:space="preserve">Վայոց ձորի մարզ, ք․ Ջերմուկ, Գործարանային 1/3 </t>
  </si>
  <si>
    <t>ՎԵԴԻ ՀԱՄԱՅՆՔԻ ՈՍԿԵՏԱՓԻ ԲԺՇԿԱԿԱՆ ԱՄԲՈՒԼԱՏՈՐԻԱ</t>
  </si>
  <si>
    <t>51.215.845070</t>
  </si>
  <si>
    <t>04104759</t>
  </si>
  <si>
    <t>ՎԵԴԻ ՀԱՄԱՅՆՔԻ ԱՐԱԼԵԶԻ ԲԺՇԿԱԿԱՆ ԱՄԲՈՒԼԱՏՈՐԻԱ</t>
  </si>
  <si>
    <t xml:space="preserve">51.215.842923 </t>
  </si>
  <si>
    <t>04105666</t>
  </si>
  <si>
    <t>ՆՇԱՎԱՆԻ ԱՌՈՂՋՈՒԹՅԱՆ ԱՌԱՋՆԱՅԻՆ ՊԱՀՊԱՆՄԱՆ ԿԵՆՏՐՈՆ</t>
  </si>
  <si>
    <t>52.210.871532</t>
  </si>
  <si>
    <t>04220611</t>
  </si>
  <si>
    <t>ՈՒՐՑԱՁՈՐԻ ԱՌՈՂՋՈՒԹՅԱՆ ԱՌԱՋՆԱՅԻՆ ՊԱՀՊԱՀՄԱՆ ԿԵՆՏՐՈՆ</t>
  </si>
  <si>
    <t>51.210.884615</t>
  </si>
  <si>
    <t>04112093</t>
  </si>
  <si>
    <t>04220723</t>
  </si>
  <si>
    <t>ԱԶԱՏԱՎԱՆԻ ԱՌՈՂՋՈՒԹՅԱՆ ԱՌԱՋՆԱՅԻՆ ՊԱՀՊԱՆՄԱՆ ԿԵՆՏՐՈՆ</t>
  </si>
  <si>
    <t xml:space="preserve">52.210.869842 </t>
  </si>
  <si>
    <t>03809891</t>
  </si>
  <si>
    <t>ԴԱՐԱԿԵՐՏԻ ԱՌՈՂՋՈՒԹՅԱՆ ԱՌԱՋՆԱՅԻՆ ՊԱՀՊԱՆՄԱՆ ԿԵՆՏՐՈՆ</t>
  </si>
  <si>
    <t>77.210.883198</t>
  </si>
  <si>
    <t>ԳԱՎԱՌԻ ԹԻՎ 3 ՄԱՆԿԱՊԱՐՏԵԶ</t>
  </si>
  <si>
    <t>25.210.01037</t>
  </si>
  <si>
    <t>ՀՀ ԳԵՂԱՐՔՈՒՆԻՔԻ ՄԱՐԶԻ ՎԱՐԴԵՆԻՍ ՀԱՄԱՅՆՔԻ ԾՈՎԱԿ ԲՆԱԿԱՎԱՅՐԻ ՄԱՆԿԱՊԱՐՏԵԶ</t>
  </si>
  <si>
    <t>58.215.776135</t>
  </si>
  <si>
    <t>08401039</t>
  </si>
  <si>
    <t>08802288</t>
  </si>
  <si>
    <t>Գեղարքունիքի մարզ, ք․ Գավառ, Սայադյան 95</t>
  </si>
  <si>
    <t>ԳԱԳԻԿ ԱՂԱՋԱՆՅԱՆ ԱՐՏԱՇԵՍԻ</t>
  </si>
  <si>
    <t>57296158</t>
  </si>
  <si>
    <t>Շիրակի մարզ, ք․ Գյումրի, Պարույր Սևակի փողոց 6/2</t>
  </si>
  <si>
    <t>ԴՐԻՄՍ ԻՆԹԵՐՊՐԱՅՍԻՍ</t>
  </si>
  <si>
    <t>271.110.857511</t>
  </si>
  <si>
    <t>ՕՌԱՆԺ ՕԻԼ</t>
  </si>
  <si>
    <t>264.110.1391734</t>
  </si>
  <si>
    <t>ՍԿԱՐԼԵՏ</t>
  </si>
  <si>
    <t>271․040․00776</t>
  </si>
  <si>
    <t>ԲԱՐՍԻՍ</t>
  </si>
  <si>
    <t>269․110․02431</t>
  </si>
  <si>
    <t xml:space="preserve">ԵՐԵՎԱՆԻ ԹԻՎ 2 ՇՈՒԿԱ </t>
  </si>
  <si>
    <t>273․110․03241</t>
  </si>
  <si>
    <t>ԵՐԵՎԱՆ ԲԺՇԿԱԳԻՏԱԿԱՆ ԿԵՆՏՐՈՆ</t>
  </si>
  <si>
    <t>222.120.00271</t>
  </si>
  <si>
    <t>ԾԻՐԱՆ ՄԱՐԿԵՏ</t>
  </si>
  <si>
    <t>264.110.778509</t>
  </si>
  <si>
    <t>01266697</t>
  </si>
  <si>
    <t>08280098</t>
  </si>
  <si>
    <t>01205535</t>
  </si>
  <si>
    <t>02230504</t>
  </si>
  <si>
    <t>01502642</t>
  </si>
  <si>
    <t>01002597</t>
  </si>
  <si>
    <t>00884093</t>
  </si>
  <si>
    <t>Երևան, Աբովյան փողոց 1/1 (շենքի 1-ին հարկ)</t>
  </si>
  <si>
    <t>Երևան, Ավան թաղամաս, Մարշալ Բաբաջանյան 119/4</t>
  </si>
  <si>
    <t>Երևան, Սեբաստիա 141/5</t>
  </si>
  <si>
    <t>Երևան, Դավթաշեն, Տ. Պետրոսյան 25/5</t>
  </si>
  <si>
    <t>Երևան, Արարատյան փող․, 90/8Ա</t>
  </si>
  <si>
    <t>Երևան, Նոր Նորք, Գայի պող. 16</t>
  </si>
  <si>
    <t>Երևան, Մովսես Խորենացի փող․,  35/35</t>
  </si>
  <si>
    <t>ԳԱՌՆԻԿ ԳՐԻԳՈՐՅԱՆ ԱՐՏԱՇԵՍԻ</t>
  </si>
  <si>
    <t>52210559</t>
  </si>
  <si>
    <t>ՌՈՒԴԻԿ ՄԽԻԹԱՐՅԱՆ ՌՈԼԻԿԻ</t>
  </si>
  <si>
    <t>94.00696</t>
  </si>
  <si>
    <t>56206516</t>
  </si>
  <si>
    <t>Արագածոտնի մարզ, ք. Թալին, Երևանյան խճուղի 2/1</t>
  </si>
  <si>
    <t>էներգետիկա</t>
  </si>
  <si>
    <t>ՍՈՒՐԵՆ ԽԱՉԱՏՐՅԱՆ ԻՇԽԱՆԻ</t>
  </si>
  <si>
    <t>ՏԵԼԻԱ ՄԱՅՆԻՆԳ</t>
  </si>
  <si>
    <t>ԿԱՐԵՆ ԵՎ ՌԱՖԻԿ</t>
  </si>
  <si>
    <t>ՎԻԳՀԱՍ</t>
  </si>
  <si>
    <t>ՏԻԳՀԱՐ</t>
  </si>
  <si>
    <t>ՍԼՈԲԵՐ</t>
  </si>
  <si>
    <t>ԹԵԳԱԱՐ</t>
  </si>
  <si>
    <t>ՄԱՍՏԵՐ ԼՈԳԻՍՏԻԿ</t>
  </si>
  <si>
    <t>ԼԵՌԱՆՈՒՆ</t>
  </si>
  <si>
    <t>ԱՍՏՐՈՆ</t>
  </si>
  <si>
    <t>ԲԵՍԹԳԱԶ</t>
  </si>
  <si>
    <t>ՎԻՊ ԳԱԶ</t>
  </si>
  <si>
    <t>ՁՈՐ</t>
  </si>
  <si>
    <t>ՀԱՄԱԿԱ</t>
  </si>
  <si>
    <t>ՎԵԴԻ-ԱԼԿՈ</t>
  </si>
  <si>
    <t>ԳԱԳԱ-ԷՏ</t>
  </si>
  <si>
    <t>ԱՐՄԳԱԶ ԳՐՈՒՊ</t>
  </si>
  <si>
    <t>ԱՐԱՐԱՏ-ՃԱՆՇԻՆ</t>
  </si>
  <si>
    <t>ԱԳԱՐԱԿ ԳՐԱՖ ԳԱԶ</t>
  </si>
  <si>
    <t>ԼԻՈՆ ԿԱՌԼՈ</t>
  </si>
  <si>
    <t>Պ.ՄԱՐԳԱՐՅԱՆ ԵՎ ԸՆԿԵՐՆԵՐ</t>
  </si>
  <si>
    <t>ՊԵՏՐՈՍ–ԶԱԽԱՐ</t>
  </si>
  <si>
    <t>ՄԱՆԻԳՐԱՆՏ</t>
  </si>
  <si>
    <t>ԷԴՈ ՎՐԱՑԻ</t>
  </si>
  <si>
    <t>ԷԼԻՏ ԱՐՄԱՆ ՇԻՆ</t>
  </si>
  <si>
    <t>ՍԵԴԱՄԻ</t>
  </si>
  <si>
    <t>ԳԱՎԱՌԻ ՃԱՆԱՊԱՐՀՆԵՐԻ ՇԱՀԱԳՈՐԾՄԱՆ ԵՎ ՇԻՆԱՐԱՐԱԿԱՆ</t>
  </si>
  <si>
    <t>ՀԱՅԿ - ԳՈՌ</t>
  </si>
  <si>
    <t>ՍԱՐԳԻՍ</t>
  </si>
  <si>
    <t>ՕԼԻՎԵՍՏԱ</t>
  </si>
  <si>
    <t>ԱՊԱՐԱՆԻ ԲԺՇԿԱԿԱՆ ԿԵՆՏՐՈՆ</t>
  </si>
  <si>
    <t>ԶԵՈԼԻՏ ՊՐՈ</t>
  </si>
  <si>
    <t>ԳՆԹՈՒՆԻՔ</t>
  </si>
  <si>
    <t xml:space="preserve">ՀԱՅԱՍՏԱՆԻ ԱԶԳԱՅԻՆ ԱՐԽԻՎ </t>
  </si>
  <si>
    <t>ՌՈՄԱՆ ԵՆՈՔՅԱՆ</t>
  </si>
  <si>
    <t>ԳԱԼՈՖԱՐՄ</t>
  </si>
  <si>
    <t>ԱՐԱՐԱՏՑԵՄԵՆՏ</t>
  </si>
  <si>
    <t>ԳԱԶ ՌՈՒԲԻՆ</t>
  </si>
  <si>
    <t>ԿՈՏԱՅՔ ԳԱՐԵՋՐԻ ԳՈՐԾԱՐԱՆ</t>
  </si>
  <si>
    <t>ՁՈՐԱՓ ԳԱԶ</t>
  </si>
  <si>
    <t>Ա.Ի.ԱԼԻԽԱՆՅԱՆԻ ԱՆՎԱՆ ԱԶԳԱՅԻՆ ԳԻՏԱԿԱՆ ԼԱԲՈՐԱՏՈՐԻԱ (ԵՐԵՎԱՆԻ ՖԻԶԻԿԱՅԻ ԻՆՍՏԻՏՈՒՏ)</t>
  </si>
  <si>
    <t>ԱՐՄԵՆԻԱ ՀՅՈՒՐԱՆՈՑԱՅԻՆ ՀԱՄԱԼԻՐ</t>
  </si>
  <si>
    <t>ՍԵՎԱՆ ՌԵԶՈՐՏ</t>
  </si>
  <si>
    <t>ՍԵՎԱՆԻ ՀԱՑԻ ԳՈՐԾԱՐԱՆ</t>
  </si>
  <si>
    <t>ԿԱՅԾՈՆԳԱԶ</t>
  </si>
  <si>
    <t>ՋԵՐՄՈՒԿ ՀՈԹԵԼ</t>
  </si>
  <si>
    <t>ՋԵՐՄՈՒԿԻ ՆՈՐ ԿՅԱՆՔ ԱՌՈՂՋԱՐԱՆ</t>
  </si>
  <si>
    <t>ԱՎԱՆԴԱԿԱՆ ԲԺՇԿՈՒԹՅԱՆ ՀԱՄԱԼՍԱՐԱՆ</t>
  </si>
  <si>
    <t>ՇԻՐԻՆՇԻՆ</t>
  </si>
  <si>
    <t>ՍԵՎԱԲԵՐԴ</t>
  </si>
  <si>
    <t>ԱԽՈՒՐՅԱՆԻ ԲԺՇԿԱԿԱՆ ԿԵՆՏՐՈՆ</t>
  </si>
  <si>
    <t>ԱՅԳԵԿ ԹՌՉՆԱԲՈՒԾԱԿԱՆ ՖԱԲՐԻԿԱ</t>
  </si>
  <si>
    <t>ԱՆԻ-ՄԱՐԱԼԻԿ</t>
  </si>
  <si>
    <t>ԳՅՈՒՄՐՈՒ ԲԺՇԿԱԿԱՆ ԿԵՆՏՐՈՆ</t>
  </si>
  <si>
    <t>ԽՆՁՈՐԵՍԿ-ՏՈՒՐ</t>
  </si>
  <si>
    <t>ՄԱՊ</t>
  </si>
  <si>
    <t>ՎԵԳԱՍ</t>
  </si>
  <si>
    <t>ՀՐԱԶԴԱՆԻ ԲԺՇԿԱԿԱՆ ԿԵՆՏՐՈՆ</t>
  </si>
  <si>
    <t>ԱՐԹ-ՎԱՐԴ</t>
  </si>
  <si>
    <t>ՆՈԳՐԱՄ</t>
  </si>
  <si>
    <t>ԽՃԱՔԱՐ-ՄՈՒՍԱ</t>
  </si>
  <si>
    <t>ՄԻՐԶԱ</t>
  </si>
  <si>
    <t>ԳՈՐԻՍԻ ՄԻԿՐՈՇԱՐԺԻՉ</t>
  </si>
  <si>
    <t>ԳՅՈՒՄՐՈՒ ԱՐԻԵ ԿՈՒՓԵՐՍԹՈՔԻ ԱՆՎԱՆ ՎԵՐԱԿԱՆԳՆՈՂԱԿԱՆ ԿԵՆՏՐՈՆ</t>
  </si>
  <si>
    <t>ՎԻ ԷՅՋ ՍԹՈՈՒՆ</t>
  </si>
  <si>
    <t>ԳՐԻԳՍՏԵԼ</t>
  </si>
  <si>
    <t>ՀԱՅԱՍՏԱՆԻ ՀԱՆՐԱՊԵՏՈՒԹՅԱՆ ԼՈՌՈՒ ՄԱՐԶԻ ԼԵՌՆԱՊԱՏԻ Ե.ԴԱԼԼԱՔՅԱՆԻ ԱՆՎԱՆ ՄԻՋՆԱԿԱՐԳ ԴՊՐՈՑ</t>
  </si>
  <si>
    <t>ԶԱՔԻ</t>
  </si>
  <si>
    <t>ՌՈԶԱ-92</t>
  </si>
  <si>
    <t>ԿԱՊԱՆԻ ՆՈՐՈԳՇԻՆ</t>
  </si>
  <si>
    <t>ՀԵՆՈ ԵՎ ՈՐԴԻՆԵՐ</t>
  </si>
  <si>
    <t>ԴԱՆԵՍԻԱ</t>
  </si>
  <si>
    <t>ՀԱՅԱՍՏԱՆԻ ՀԱՆՐԱՊԵՏՈՒԹՅԱՆ ՇԻՐԱԿԻ ՄԱՐԶԻ ԳՅՈՒՄՐՈՒ N38 ՀԻՄՆԱԿԱՆ ԴՊՐՈՑ</t>
  </si>
  <si>
    <t>ՀԱՅԱՍՏԱՆԻ ՀԱՆՐԱՊԵՏՈՒԹՅԱՆ ՇԻՐԱԿԻ ՄԱՐԶԻ ԳՅՈՒՄՐՈՒ ԹԻՎ 7 ՀԻՄՆԱԿԱՆ ԴՊՐՈՑ</t>
  </si>
  <si>
    <t>ԱՍ</t>
  </si>
  <si>
    <t>ԳԱԶՊՐՈՄ ԱՐՄԵՆԻԱ ՓԲԸ ՏՐԱՆՍԳԱԶ</t>
  </si>
  <si>
    <t xml:space="preserve">ՍՊԸ </t>
  </si>
  <si>
    <t xml:space="preserve">ԷԿՈ ՖՐՈՒԹ </t>
  </si>
  <si>
    <t>ՋԻ ԹԻ ԲԻ ՍԹԻԼ</t>
  </si>
  <si>
    <t>ՀԻՊԵՐՆՈՎԱ</t>
  </si>
  <si>
    <t>ԽԱՉՓԱՐ</t>
  </si>
  <si>
    <t>ՋՄԵՏԱԼ ԹՐԵՅԴԻՆԳ ԿՈՄՊԱՆԻ</t>
  </si>
  <si>
    <t>ԷՍՍ</t>
  </si>
  <si>
    <t>ԳԱԶՈՅԼ</t>
  </si>
  <si>
    <t>ԱՍ ԳԱԶ</t>
  </si>
  <si>
    <t>ՁԱՂԻՁՈՐԳԱԶ</t>
  </si>
  <si>
    <t>ԱԽԹԱԼԱՅԻ ԼԵՌՆԱՀԱՐՍՏԱՑՄԱՆ ԿՈՄԲԻՆԱՏ</t>
  </si>
  <si>
    <t>ՎԵՍՆԱ</t>
  </si>
  <si>
    <t>ՍԹԱՌ</t>
  </si>
  <si>
    <t>ԲՐԱՅԹ ԷՆԵՐՋԻ</t>
  </si>
  <si>
    <t>ԱՐԵՎԱՍՈԼ</t>
  </si>
  <si>
    <t>ՍԱՆԵՐՋԻ ՄԱՅՆԻՆԳ</t>
  </si>
  <si>
    <t>ՍՈԼԱՐ ԷՆԵՐՋԻ ԳՐՈՒՊ</t>
  </si>
  <si>
    <t>ՍՈԼԱՐ ՖԱՐՄ</t>
  </si>
  <si>
    <t>ԳՐԻՆ ՍՈԼՈՒՇՆՍ</t>
  </si>
  <si>
    <t>ԷՖԱՐՎԻ ՄԱՍՐԻԿ</t>
  </si>
  <si>
    <t>ԲԻԼԴՄԱՍՏԵՐ</t>
  </si>
  <si>
    <t>ԷՆԵՐՋԻ ԷՍ ՋԻ ԷՅ</t>
  </si>
  <si>
    <t>ԱՊՏԵՍ</t>
  </si>
  <si>
    <t>ԱՇՁՈՐ</t>
  </si>
  <si>
    <t>ԵՐԱՇՆԱՐ</t>
  </si>
  <si>
    <t>ՆԱՐԵԿ ՍԱՀԱԿՅԱՆ ԱՐԱՐԱՏԻ</t>
  </si>
  <si>
    <t>ԷԿՈ ԳԱՐԴԵՆ ԱՐՏԱԴՐԱԿԱՆ ԿՈՐՊՈՐԱՑԻԱ</t>
  </si>
  <si>
    <t>ՏԻԿՈ ԳԱԶ</t>
  </si>
  <si>
    <t>ՓԱՈՒԵՐ ՍՈԼԱՐ</t>
  </si>
  <si>
    <t>ԿՐԱԴԱՆ</t>
  </si>
  <si>
    <t>Գ Գ</t>
  </si>
  <si>
    <t>ԳՈՒԳԱ ՏԵԽՆՈ</t>
  </si>
  <si>
    <t>ՆՈՐԱՊԱՏ</t>
  </si>
  <si>
    <t>ԼՈՒՅՍԵՐ</t>
  </si>
  <si>
    <t>ԱՐԿԱԴԱ ՔՈՆՍԹՐԱՔՇՆ</t>
  </si>
  <si>
    <t>ՌԻԴ</t>
  </si>
  <si>
    <t>ՏԻԳՐԱՆ-Հ.Հ.Գ.</t>
  </si>
  <si>
    <t>ՆՅՈՒ ՌՈՄԱ</t>
  </si>
  <si>
    <t>ՎԵԼԼԱՐ ԳՐՈՒՊ</t>
  </si>
  <si>
    <t>ՌՈՒՍ-ՀԱՅԿԱԿԱՆ (ՍԼԱՎՈՆԱԿԱՆ) ՀԱՄԱԼՍԱՐԱՆ ԲԱՐՁՐԱԳՈՒՅՆ ՄԱՍՆԱԳԻՏԱԿԱՆ ԿՐԹՈՒԹՅԱՆ ՊԵՏԱԿԱՆ ՈՒՍՈՒՄՆԱԿԱՆ ՀԱՍՏԱՏՈՒԹՅՈՒՆ</t>
  </si>
  <si>
    <t>ՄՀ</t>
  </si>
  <si>
    <t>Մ.Լ. ՀԱՈՒՍ</t>
  </si>
  <si>
    <t>ԱՐՄ ԿՈՆՍՏՐԱԿՏ 1</t>
  </si>
  <si>
    <t>ՄԼ ՄԱՅՆԻՆԳ</t>
  </si>
  <si>
    <t>ՀՈՒՅՍ ԲՈԼՈՐ ՄԱՐԴԿԱՆՑ ՍՈՑԻԱԼ-ՄՇԱԿՈՒԹԱՅԻՆ</t>
  </si>
  <si>
    <t>ՍՊԻՏԱԿ ՏՆԱԿ</t>
  </si>
  <si>
    <t>ՊԱՔՍԱՆ-ԵՐԵՎԱՆ</t>
  </si>
  <si>
    <t>ԷՅԷՄՍԻ</t>
  </si>
  <si>
    <t>ՏՆԿԱՐԱՆ</t>
  </si>
  <si>
    <t>ՊՈՍՏ ԳԱԶ</t>
  </si>
  <si>
    <t>ՊՐՈ ԳԱԶ</t>
  </si>
  <si>
    <t>ԴԱՆԻԵԼ-Ա</t>
  </si>
  <si>
    <t>ԼԱՐԳՈ - ՎԻՆՉ</t>
  </si>
  <si>
    <t>ԱԲԵԼ-ԱՐՔԱ</t>
  </si>
  <si>
    <t>ԳԱԶ ԳՐՈՒՊ</t>
  </si>
  <si>
    <t>ՌԵԴ ԳՐՈՒՊ</t>
  </si>
  <si>
    <t>ԱՅՄԵԳԱ</t>
  </si>
  <si>
    <t>ՄՈՆԱԿՈ ԳՐՈՒՊ</t>
  </si>
  <si>
    <t>ԿԱՅԾ</t>
  </si>
  <si>
    <t>Տավուշի մարզ, ք․ Իջևան, Բլբուլյան փող․ 5/15</t>
  </si>
  <si>
    <t>00117436</t>
  </si>
  <si>
    <t>Սյունիքի մարզ, Քաջարան համայնք, Նոր Աստղաբերդ, Գետիշեն 3, փող. 48</t>
  </si>
  <si>
    <t>Արագածոտնի մարզ, գ․ Արագածավան, Գործարանային 3/2</t>
  </si>
  <si>
    <t>04221649</t>
  </si>
  <si>
    <t>04110047</t>
  </si>
  <si>
    <t>04111151</t>
  </si>
  <si>
    <t>04722817</t>
  </si>
  <si>
    <t>Արագածոտնի մարզ, Աշտարակ-Էջմիածին խճուղի</t>
  </si>
  <si>
    <t>04111625</t>
  </si>
  <si>
    <t>Արարատի մարզ, Արալեզ համայնք, Երևանյան խճուղի 1</t>
  </si>
  <si>
    <t>06971091</t>
  </si>
  <si>
    <t>Լոռու մարզ, ք.Սպիտակ, Ալեք Մանուկյան փ. 1</t>
  </si>
  <si>
    <t>06406583</t>
  </si>
  <si>
    <t>Լոռու մարզ, ք.Ստեփանավան, Աշոտ Երկաթի 9</t>
  </si>
  <si>
    <t>01830553</t>
  </si>
  <si>
    <t>00927142</t>
  </si>
  <si>
    <t>01031525</t>
  </si>
  <si>
    <t>Գեղարքունիքի մարզ, Սևան համայնք, Վարսեր բն, Երևանյան խճ 1</t>
  </si>
  <si>
    <t>05000185</t>
  </si>
  <si>
    <t>Արագածոտնի մարզ, ք․ Աշտարակ Քասախի-1</t>
  </si>
  <si>
    <t>05807105</t>
  </si>
  <si>
    <t>04113397</t>
  </si>
  <si>
    <t>Արարատի մարզ, Գինեվետ համայնք, Կենտրոնական 3</t>
  </si>
  <si>
    <t>04109443</t>
  </si>
  <si>
    <t>Արարատի մարզ, գ․ Մրգավան</t>
  </si>
  <si>
    <t>05550716</t>
  </si>
  <si>
    <t xml:space="preserve">Շիրակի մարզ, ք․ Գյումրի, Խրիմյան Հայրիկ 42/1 </t>
  </si>
  <si>
    <t>04102505</t>
  </si>
  <si>
    <t>05018328</t>
  </si>
  <si>
    <t>Արագածոտնի մարզ, գ․ Ագարակ</t>
  </si>
  <si>
    <t>01539426</t>
  </si>
  <si>
    <t>Արագածոտնի մարզ, Երևան-Գյումրի մայրուղի</t>
  </si>
  <si>
    <t>04411027</t>
  </si>
  <si>
    <t>Արմավիրի մարզ, Եղեգնուտ համայնք</t>
  </si>
  <si>
    <t>04416606</t>
  </si>
  <si>
    <t>04718355</t>
  </si>
  <si>
    <t xml:space="preserve">Արմավիրի մարզ, Էջմիածին-Երևան մայրուղի </t>
  </si>
  <si>
    <t>04420198</t>
  </si>
  <si>
    <t>05537917</t>
  </si>
  <si>
    <t xml:space="preserve">Շիրակի մարզ, ք․ Գյումրի, Խանջյան 9 </t>
  </si>
  <si>
    <t>08615641</t>
  </si>
  <si>
    <t>Գեղարքունիքի մարզ, Երևան-Սևան մայրուղու 57․3 կմ, /Գեղամավան-Գագարին խճուղի 63 գազալցակայան հասցե/</t>
  </si>
  <si>
    <t>08402186</t>
  </si>
  <si>
    <t>Գեղարքունիքի մարզ, ք․Գավառ, Նալբանդյան 108</t>
  </si>
  <si>
    <t>05541519</t>
  </si>
  <si>
    <t>06605014</t>
  </si>
  <si>
    <t>Լոռու մարզ, գ.Օձուն</t>
  </si>
  <si>
    <t>00076917</t>
  </si>
  <si>
    <t>ք․Երևան, Ա.Բաբաջանյան 60/1</t>
  </si>
  <si>
    <t>05204539</t>
  </si>
  <si>
    <t>Արագածոտնի մարզ, ք․ Ապարան, Գ․ Նժդեհի փ, 21 շ</t>
  </si>
  <si>
    <t>07617483</t>
  </si>
  <si>
    <t>Տավուշի մարզ, ք․ Այրում, Պահածոյագործների 4/1</t>
  </si>
  <si>
    <t>05203536</t>
  </si>
  <si>
    <t>Արագածոտնի մարզ, ք․ Ապարան, Բաղրամյան 49</t>
  </si>
  <si>
    <t>00078217</t>
  </si>
  <si>
    <t>05010145</t>
  </si>
  <si>
    <t>Արագածոտնի մարզ, գ․ Ծիլքար, խճ․ 1, փակուղի 6</t>
  </si>
  <si>
    <t>05300516</t>
  </si>
  <si>
    <t>Արագածոտնի մարզ, ք․ Թալին, Խանջյան փ, շ 3</t>
  </si>
  <si>
    <t>04000255</t>
  </si>
  <si>
    <t>08626407</t>
  </si>
  <si>
    <t>ք․Երևան, Ռուբինյանց փողոց թիվ 50</t>
  </si>
  <si>
    <t>00420529</t>
  </si>
  <si>
    <t>04718981</t>
  </si>
  <si>
    <t xml:space="preserve">Արագածոտնի մարզ, գ․ Փարպի </t>
  </si>
  <si>
    <t>01202364</t>
  </si>
  <si>
    <t>ք․Երևան, Ալիխանյան եղբայրների փողոց 2</t>
  </si>
  <si>
    <t>02504956</t>
  </si>
  <si>
    <t>ք․Երևան, Ամիրյան փողոց թիվ 1</t>
  </si>
  <si>
    <t>08620795</t>
  </si>
  <si>
    <t>Գեղարքունիքի մարզ, ք․ Սևան, Ցամաքաբերդ թաղամաս, Հարսնաքար հյուրանոցային համալիր</t>
  </si>
  <si>
    <t>08603531</t>
  </si>
  <si>
    <t>Գեղարքունիքի մարզ, ք․ Սևան, Չարենցի 4</t>
  </si>
  <si>
    <t>06608862</t>
  </si>
  <si>
    <t>Լոռու մարզ, Ալավերդի համայնք, գյուղ Շնող, Վանաձոր-Բագրատաշեն մայրուղու 64 կմ</t>
  </si>
  <si>
    <t>08913855</t>
  </si>
  <si>
    <t>Վայոց ձորի մարզ, ք․ Ջերմուկ, Մյասնիկյան 27</t>
  </si>
  <si>
    <t>09103365</t>
  </si>
  <si>
    <t>Վայոց ձորի մարզ, ք․ Ջերմուկ, Մյասնիկյան 2</t>
  </si>
  <si>
    <t>00806709</t>
  </si>
  <si>
    <t>01823378</t>
  </si>
  <si>
    <t>01222103</t>
  </si>
  <si>
    <t>05807457</t>
  </si>
  <si>
    <t xml:space="preserve">Շիրակի մարզ, գ․ Ախուրյան, Ախուրյանի խճ․ 14 </t>
  </si>
  <si>
    <t>04427455</t>
  </si>
  <si>
    <t>Արմավիրի մարզ, գ․ Այգեկ</t>
  </si>
  <si>
    <t>06001264</t>
  </si>
  <si>
    <t>Շիրակի մարզ, ք․ Մարալիկ, Հ․ Շահինյան 1</t>
  </si>
  <si>
    <t>05539526</t>
  </si>
  <si>
    <t>Շիրակի մարզ, Գյումրի, Կոշտոյան 3/3</t>
  </si>
  <si>
    <t>09212748</t>
  </si>
  <si>
    <t>Սյունիքի մարզ, ք. Գորիս, Մաշտոցի 169</t>
  </si>
  <si>
    <t>05803576</t>
  </si>
  <si>
    <t>Շիրակի մարզ, գ․ Ախուրյան</t>
  </si>
  <si>
    <t>04403587</t>
  </si>
  <si>
    <t>09104221</t>
  </si>
  <si>
    <t>Վայոց ձորի մարզ, Վայք համայնք, Ջերմուկի խ/ճ 69/3</t>
  </si>
  <si>
    <t>04423859</t>
  </si>
  <si>
    <t>Արմավիրի մարզ, գ․ Մրգաշատ</t>
  </si>
  <si>
    <t>03017721</t>
  </si>
  <si>
    <t>Կոտայքի մարզ, ք․ Հրազդան, Մարշալ Բաղրամյան թաղ․ Պուրակային 32</t>
  </si>
  <si>
    <t>07617038</t>
  </si>
  <si>
    <t>Տավուշի մարզ, գ․ Գանձաքար</t>
  </si>
  <si>
    <t>01825048</t>
  </si>
  <si>
    <t>04715021</t>
  </si>
  <si>
    <t>04107629</t>
  </si>
  <si>
    <t>Արարատի մարզ, գ․ Արալեզ, գ․ Նժդեհի 45</t>
  </si>
  <si>
    <t>09200172</t>
  </si>
  <si>
    <t>Սյունիքի մարզ, ք․ Գորիս, Նարեկացու 1</t>
  </si>
  <si>
    <t>05502305</t>
  </si>
  <si>
    <t>09808938</t>
  </si>
  <si>
    <t>Սյունիքի մարզ, ք. Սիսիան, Շիրակի 5</t>
  </si>
  <si>
    <t>01240892</t>
  </si>
  <si>
    <t xml:space="preserve">Շիրակի մարզ, ք․ Արթիկ, Նարեկացի 63/1 </t>
  </si>
  <si>
    <t>06910497</t>
  </si>
  <si>
    <t>09416902</t>
  </si>
  <si>
    <t xml:space="preserve">Սյունիքի մարզ, ք․ Կապան, Գործարանային 4 </t>
  </si>
  <si>
    <t>09207421</t>
  </si>
  <si>
    <t>Սյունիքի մարզ, Գորիս համայնք, Արցախյան խ/ճ 2</t>
  </si>
  <si>
    <t>05518416</t>
  </si>
  <si>
    <t>Շիրակի մարզ, ք․ Գյումրի Մոցարտի 43ա</t>
  </si>
  <si>
    <t>09400653</t>
  </si>
  <si>
    <t>Սյունիքի մարզ, ք․ Կապան, Մուշեղ Հարությունյան 1ա</t>
  </si>
  <si>
    <t>09210974</t>
  </si>
  <si>
    <t>Սյունիքի մարզ, ք. Գորիս, Արցախյան խճ. 4</t>
  </si>
  <si>
    <t>09412454</t>
  </si>
  <si>
    <t>Սյունիքի մարզ, ք. Կապան, Գործարանային 38</t>
  </si>
  <si>
    <t>05524855</t>
  </si>
  <si>
    <t>Շիրակի մարզ, ք․ Գյումրի, Երևանյան խճ․ 183/1</t>
  </si>
  <si>
    <t>05511039</t>
  </si>
  <si>
    <t>Շիրակի մարզ, Գյումրի, Բուլվարային 7</t>
  </si>
  <si>
    <t>05529326</t>
  </si>
  <si>
    <t>Շիրակի մարզ, Գյումրի, Ալեք Մանուկյան 4</t>
  </si>
  <si>
    <t>03520262</t>
  </si>
  <si>
    <t>Լոռու մարզ, Ալավերդի համայնք, Ալավերդի ԳԲԿ</t>
  </si>
  <si>
    <t>Տավուշի մարզ, ք․ Դիլիջան, Սայաթ-Նովա 31</t>
  </si>
  <si>
    <t>Կոտայքի մարզ, Տրանսգազ</t>
  </si>
  <si>
    <t>Գեղարքունիքի մարզ, ք.Սևան, Գոմաձոր թաղամաս, բարձր ճնշման ԳԲԿ</t>
  </si>
  <si>
    <t>00153849</t>
  </si>
  <si>
    <t>Տավուշի մարզ, Աչաջուր համայնք, 1/111</t>
  </si>
  <si>
    <t>01041888</t>
  </si>
  <si>
    <t>Արարատի մարզ, Արարատ համայնք, Արարատ բնակավայր թիվ 1</t>
  </si>
  <si>
    <t>00924152</t>
  </si>
  <si>
    <t>Արարատի մարզ, գ․Նոր Խարբերդ, Երևան-Արտաշատ խճուղի 115</t>
  </si>
  <si>
    <t>03810926</t>
  </si>
  <si>
    <t>Արարատի մարզ, գ.Խաչփար, 9-րդ փողոց, թիվ 12-14</t>
  </si>
  <si>
    <t>02819948</t>
  </si>
  <si>
    <t>Արարատի մարզ, ք. Մասիս,   Հրանտ Վարդանյան փողոց, թիվ 5/2</t>
  </si>
  <si>
    <t>06960106</t>
  </si>
  <si>
    <t>Լոռու մարզ, Սպիտակ համայնք, Շիրակամուտ բնակավայր, Երևանյան խճուղի 36</t>
  </si>
  <si>
    <t>06957712</t>
  </si>
  <si>
    <t>Լոռու մարզ, Տաշիր համայնք, գ.Գոգավան</t>
  </si>
  <si>
    <t>06971754</t>
  </si>
  <si>
    <t>06609178</t>
  </si>
  <si>
    <t>Լոռու մարզ, Թումանյան համայնք, ք․ Թումանյան</t>
  </si>
  <si>
    <t>06602309</t>
  </si>
  <si>
    <t>Լոռու մարզ, Ալավերդի համայնք, ք.Ախթալա, Շահումյան փողոց</t>
  </si>
  <si>
    <t>07200046</t>
  </si>
  <si>
    <t>Լոռու մարզ, Տաշիր համայնք, ք.Տաշիր, Երևանյան թ.1</t>
  </si>
  <si>
    <t>08232968</t>
  </si>
  <si>
    <t>Լոռու մարզ, Սպիտակ համայնք, գ.Ջրաշեն, Երևանյան խճղ. 91/1</t>
  </si>
  <si>
    <t>00923719</t>
  </si>
  <si>
    <t xml:space="preserve">Գեղարքունիքի մարզ, Ճամբարակ համայնք, Աղբերք բնակավայր, 3/1 հողամաս </t>
  </si>
  <si>
    <t>02838192</t>
  </si>
  <si>
    <t>Գեղարքունիքի մարզ, Ճամբարակ համայնք, Աղբերք բնակավայր, 20-րդ փողոց, 57/1</t>
  </si>
  <si>
    <t>02838184</t>
  </si>
  <si>
    <t>Գեղարքունիքի մարզ, Ճամբարակ համայնք, Աղբերք բնակավայր, 20-րդ փողոց, թիվ 71</t>
  </si>
  <si>
    <t>07629518</t>
  </si>
  <si>
    <t>Գեղարքունիքի մարզ, Սևան համայնք, Գագարին բնակավայր, Գործարանային 7 և 16</t>
  </si>
  <si>
    <t>02693678</t>
  </si>
  <si>
    <t>Գեղարքունիքի մարզ, Ճամբարակ համայնք, Աղբերք բնակավայր, 51/1, 51/2, 51/3, 51/4, 51/5</t>
  </si>
  <si>
    <t>08624375</t>
  </si>
  <si>
    <t>Գեղարքունիքի մարզ, Սևան համայնք, Լճաշեն բնակավայր, թիվ 6</t>
  </si>
  <si>
    <t>08421532</t>
  </si>
  <si>
    <t>Գեղարքունիքի մարզ, Վարդենիս համայնք, Մեծ Մասրիկ բնակավայր</t>
  </si>
  <si>
    <t xml:space="preserve"> 00211013</t>
  </si>
  <si>
    <t xml:space="preserve"> 02678239</t>
  </si>
  <si>
    <t>05807284</t>
  </si>
  <si>
    <t>Արագածոտնի մարզ, Աշտարակ մայրուղի 35</t>
  </si>
  <si>
    <t>07631397</t>
  </si>
  <si>
    <t>Արագածոտնի մարզ, ք․ Աշտարակ, Երևանյան 2ա</t>
  </si>
  <si>
    <t>07609659</t>
  </si>
  <si>
    <t>Տավուշի մարզ, գ․ Աչաջուր, 1 փող․, շ․ 63/7</t>
  </si>
  <si>
    <t>71064026</t>
  </si>
  <si>
    <t>Տավուշի մարզ, Նոյեմբերյան համայնք, գ․ Բաղանիս, 1 փող․, 90 </t>
  </si>
  <si>
    <t>07806375</t>
  </si>
  <si>
    <t>Տավուշի մարզ, գ․ Այգեձոր, 19-րդ փող․ 7 շինություն</t>
  </si>
  <si>
    <t>Տավուշի մարզ, Բերդ համայնք, գ․ Պառավաքար 1 փող․, 15</t>
  </si>
  <si>
    <t>03551564</t>
  </si>
  <si>
    <t>07631389</t>
  </si>
  <si>
    <t>00217758</t>
  </si>
  <si>
    <t>04718613</t>
  </si>
  <si>
    <t>00881079</t>
  </si>
  <si>
    <t>04415819</t>
  </si>
  <si>
    <t>04416529</t>
  </si>
  <si>
    <t>Արմավիրի մարզ, գ․ Քարակերտ</t>
  </si>
  <si>
    <t>01291675</t>
  </si>
  <si>
    <t>ք.Երևան, Լենինգրադյան 23/7</t>
  </si>
  <si>
    <t>01523821</t>
  </si>
  <si>
    <t>Երևան/Կոտայք</t>
  </si>
  <si>
    <t>Կոտայքի մարզ, գ․ Զովունի</t>
  </si>
  <si>
    <t>02575958</t>
  </si>
  <si>
    <t>00041484</t>
  </si>
  <si>
    <t>ք․ Երևան Նուբարաշենի խճուղի 2/4</t>
  </si>
  <si>
    <t>03565291</t>
  </si>
  <si>
    <t>ք.Երևան, Գյուրջյան 10/2</t>
  </si>
  <si>
    <t>00423218</t>
  </si>
  <si>
    <t>ք.Երևան, Արին Բերդի 3-րդ նրբանցք 21/3</t>
  </si>
  <si>
    <t>00053474</t>
  </si>
  <si>
    <t>ք.Երևան, Մաշտոցի պող․, շենք 2, բն․ 33</t>
  </si>
  <si>
    <t>01302438</t>
  </si>
  <si>
    <t>ք.Երևան, Մալաթիա Սեբաստիա վարչ․ շրջան, Մ․Մելքոնյան</t>
  </si>
  <si>
    <t>01273185</t>
  </si>
  <si>
    <t>ք.Երևան, Արաբկիր վարչ․ շրջան, Կոմիտասի պողոտա 60հ․</t>
  </si>
  <si>
    <t>02569362</t>
  </si>
  <si>
    <t>ք.Երևան, Քանաքեռ-Զեյթուն վարչ․ շրջան, Մելիքյան փողոց, թիվ 2/1</t>
  </si>
  <si>
    <t>01268391</t>
  </si>
  <si>
    <t>ք․Երևան, Աջափնյակ, Լենինգրադյան փողոց թիվ 29/8</t>
  </si>
  <si>
    <t>00064815</t>
  </si>
  <si>
    <t>ք.Երևան, Մամիկոնյանց 56</t>
  </si>
  <si>
    <t>00432088</t>
  </si>
  <si>
    <t>ք.Երևան, Արին Բերդի 3-րդ նրբ․ թիվ 7/3</t>
  </si>
  <si>
    <t>04444702</t>
  </si>
  <si>
    <t>Արմավիրի մարզ, ք․ Էջմիածին, Մարգարայի խճուղի 24</t>
  </si>
  <si>
    <t>04456357</t>
  </si>
  <si>
    <t>Արմավիրի մարզ, ք․ Էջմիածին</t>
  </si>
  <si>
    <t>08626423</t>
  </si>
  <si>
    <t>Կոտայքի մարզ, Վերին Պտղնի, Սևան-Երևան մայրուղի, թիվ 20</t>
  </si>
  <si>
    <t>08229921</t>
  </si>
  <si>
    <t>Կոտայքի մարզ, Երևան-Սևան մայրուղի 21 կմ</t>
  </si>
  <si>
    <t>03020621</t>
  </si>
  <si>
    <t>Կոտայքի մարզ, ք.Հրազդան, Զովաբերի ճանապարհ  թիվ 4</t>
  </si>
  <si>
    <t>03022566</t>
  </si>
  <si>
    <t>Կոտայքի մարզ, ք.Հրազդան, Հայ Ֆիդայիների 58</t>
  </si>
  <si>
    <t>03027836</t>
  </si>
  <si>
    <t>Կոտայքի մարզ, ք.Հրազդան, Զ.Անդրանիկի պողոտա</t>
  </si>
  <si>
    <t>00132129</t>
  </si>
  <si>
    <t>Կոտայքի մարզ, Երևան-Սևան մայրուղի 14 կմ</t>
  </si>
  <si>
    <t>03316198</t>
  </si>
  <si>
    <t>Կոտայքի մարզ, գ.Քանաքեռավան, Երևանյան խճուղի 1</t>
  </si>
  <si>
    <t>03552713</t>
  </si>
  <si>
    <t>Կոտայքի մարզ, գ.Զովունի, 1-ին փողոց 183</t>
  </si>
  <si>
    <t>00086928</t>
  </si>
  <si>
    <t>02800109</t>
  </si>
  <si>
    <t>Կոտայքի մարզ, ք.Չարենցավան, Տերվիշյան փողոց</t>
  </si>
  <si>
    <t>հրդեհային, էներգետիկա</t>
  </si>
  <si>
    <t>67.1229397</t>
  </si>
  <si>
    <t>71048623</t>
  </si>
  <si>
    <t>271.110.712414</t>
  </si>
  <si>
    <t>222.110.01003</t>
  </si>
  <si>
    <t>51.110.00757</t>
  </si>
  <si>
    <t xml:space="preserve">51.110.00851 </t>
  </si>
  <si>
    <t>99.110.01912</t>
  </si>
  <si>
    <t>51.110.00891</t>
  </si>
  <si>
    <t>26.110.1339827</t>
  </si>
  <si>
    <t>37.110.00565</t>
  </si>
  <si>
    <t>290.110.02605</t>
  </si>
  <si>
    <t>282.110.1098575</t>
  </si>
  <si>
    <t>282.110.1205859</t>
  </si>
  <si>
    <t>16.120.00120</t>
  </si>
  <si>
    <t>55.110.00476</t>
  </si>
  <si>
    <t>222.120.01258</t>
  </si>
  <si>
    <t>51.110.00713</t>
  </si>
  <si>
    <t>29.110.1145051</t>
  </si>
  <si>
    <t>51.110.00255</t>
  </si>
  <si>
    <t>56.110.01244</t>
  </si>
  <si>
    <t>273.110.02973</t>
  </si>
  <si>
    <t>83.110.00768</t>
  </si>
  <si>
    <t>31.110.01161</t>
  </si>
  <si>
    <t>38.110.01582</t>
  </si>
  <si>
    <t>83.110.01399</t>
  </si>
  <si>
    <t>29.110.02527</t>
  </si>
  <si>
    <t>35.120.01240</t>
  </si>
  <si>
    <t>25.130.00939</t>
  </si>
  <si>
    <t>48.110.815336</t>
  </si>
  <si>
    <t>96.110.00293</t>
  </si>
  <si>
    <t>264.110.06137</t>
  </si>
  <si>
    <t>222.120.00773</t>
  </si>
  <si>
    <t>81.120.831297</t>
  </si>
  <si>
    <t>49.110.00299</t>
  </si>
  <si>
    <t>222.210.00111</t>
  </si>
  <si>
    <t>50.110.00067</t>
  </si>
  <si>
    <t>94.110.00162</t>
  </si>
  <si>
    <t>13.120.00681</t>
  </si>
  <si>
    <t>87.110.1319238</t>
  </si>
  <si>
    <t>278.110.02062</t>
  </si>
  <si>
    <t>99.110.01637</t>
  </si>
  <si>
    <t>222.160.01345</t>
  </si>
  <si>
    <t>286.140.02260</t>
  </si>
  <si>
    <t>222.110.950755</t>
  </si>
  <si>
    <t>35.130.00608</t>
  </si>
  <si>
    <t>96.110.00760</t>
  </si>
  <si>
    <t>44.110.964345</t>
  </si>
  <si>
    <t>20.110.00346</t>
  </si>
  <si>
    <t>282.080.00660</t>
  </si>
  <si>
    <t>290.110.02140</t>
  </si>
  <si>
    <t>271.110.01821</t>
  </si>
  <si>
    <t>222.120.00707</t>
  </si>
  <si>
    <t>99.110.998487</t>
  </si>
  <si>
    <t>48.110.00209</t>
  </si>
  <si>
    <t>222.120.741814</t>
  </si>
  <si>
    <t>18.110.00829</t>
  </si>
  <si>
    <t>ՀՕՄ-Ի ԱԽՈՒՐՅԱՆԻ ՄՈՐ ԵՎ ՄԱՆԿԱՆ ԱՌՈՂՋՈՒԹՅԱՆ ԿԵՆՏՐՈՆ</t>
  </si>
  <si>
    <t>222.160.00482</t>
  </si>
  <si>
    <t>83.120.00929</t>
  </si>
  <si>
    <t>ԳՈԳԻ ԳԱՍ</t>
  </si>
  <si>
    <t>44.110.00434</t>
  </si>
  <si>
    <t>83.110.847866</t>
  </si>
  <si>
    <t>222.120.00829</t>
  </si>
  <si>
    <t>67.110.813088</t>
  </si>
  <si>
    <t>290.110.02228</t>
  </si>
  <si>
    <t>38.110.01228</t>
  </si>
  <si>
    <t>51.110.00519</t>
  </si>
  <si>
    <t>18.130.00521</t>
  </si>
  <si>
    <t>29.120.02055</t>
  </si>
  <si>
    <t>88.110.00674</t>
  </si>
  <si>
    <t>271.110.03306</t>
  </si>
  <si>
    <t>62.210.00327</t>
  </si>
  <si>
    <t>27.120.01216</t>
  </si>
  <si>
    <t>18.110.00472</t>
  </si>
  <si>
    <t>29.110.01209</t>
  </si>
  <si>
    <t>27.110.01555</t>
  </si>
  <si>
    <t xml:space="preserve">18.110.00700 </t>
  </si>
  <si>
    <t xml:space="preserve">72.110.00911 </t>
  </si>
  <si>
    <t>55.110.00359</t>
  </si>
  <si>
    <t>29.210.01916</t>
  </si>
  <si>
    <t>222.210.00163</t>
  </si>
  <si>
    <t>42.110.01645</t>
  </si>
  <si>
    <t>21.060.00394</t>
  </si>
  <si>
    <t>264.110.909267</t>
  </si>
  <si>
    <t xml:space="preserve">264.110.1251868 </t>
  </si>
  <si>
    <t>282.110.1083264</t>
  </si>
  <si>
    <t xml:space="preserve">77.110.01072 </t>
  </si>
  <si>
    <t>273.110.1108337</t>
  </si>
  <si>
    <t>90.110.1148206</t>
  </si>
  <si>
    <t>69.110.1091549</t>
  </si>
  <si>
    <t>90.110.1349403</t>
  </si>
  <si>
    <t>96.110.00781</t>
  </si>
  <si>
    <t>96.120.00632</t>
  </si>
  <si>
    <t>69.080.00018</t>
  </si>
  <si>
    <t>264.110.1260049</t>
  </si>
  <si>
    <t>282.110.1080900</t>
  </si>
  <si>
    <t>273.110.1166700</t>
  </si>
  <si>
    <t>273.110.1166678</t>
  </si>
  <si>
    <t>21.110.1341360</t>
  </si>
  <si>
    <t>286.110.1062717</t>
  </si>
  <si>
    <t>87.110.1194606</t>
  </si>
  <si>
    <t>58.120.1025778</t>
  </si>
  <si>
    <t>264.110.1095746</t>
  </si>
  <si>
    <t>286.110.1023037</t>
  </si>
  <si>
    <t>55.110.00487</t>
  </si>
  <si>
    <t>81.110.1418218</t>
  </si>
  <si>
    <t>67.110.00661</t>
  </si>
  <si>
    <t>81.1290121</t>
  </si>
  <si>
    <t>97.110.00492</t>
  </si>
  <si>
    <t>80.110.1095351</t>
  </si>
  <si>
    <t>81.110.1418194</t>
  </si>
  <si>
    <t>271.110.1117142</t>
  </si>
  <si>
    <t>99.110.01608</t>
  </si>
  <si>
    <t>282.110.748216</t>
  </si>
  <si>
    <t>31.110.01105</t>
  </si>
  <si>
    <t>31.080.00461</t>
  </si>
  <si>
    <t>271.120.1071408</t>
  </si>
  <si>
    <t>273.110.02041</t>
  </si>
  <si>
    <t>286.110.05568</t>
  </si>
  <si>
    <t>264.110.03752</t>
  </si>
  <si>
    <t>42.110.1272200</t>
  </si>
  <si>
    <t>278.110.02298</t>
  </si>
  <si>
    <t>264.211.08329</t>
  </si>
  <si>
    <t>290.110.1128616</t>
  </si>
  <si>
    <t>271.110.933000</t>
  </si>
  <si>
    <t>286.110.05104</t>
  </si>
  <si>
    <t>222.160.875789</t>
  </si>
  <si>
    <t>264.110.05250</t>
  </si>
  <si>
    <t>278.120.02822</t>
  </si>
  <si>
    <t>99.120.1267379</t>
  </si>
  <si>
    <t>83.110.1418166</t>
  </si>
  <si>
    <t>87.110.1319263</t>
  </si>
  <si>
    <t>271.110.1253039</t>
  </si>
  <si>
    <t>85.110.826063</t>
  </si>
  <si>
    <t>85.110.1003658</t>
  </si>
  <si>
    <t>85.110.1235475</t>
  </si>
  <si>
    <t>264.110.808729</t>
  </si>
  <si>
    <t>80.110.800168</t>
  </si>
  <si>
    <t>42.110.1110358</t>
  </si>
  <si>
    <t>264.110.06924</t>
  </si>
  <si>
    <t>39.120.01597</t>
  </si>
  <si>
    <t>ՎԱՅՈՑ ՁՈՐ</t>
  </si>
  <si>
    <t>Վայք</t>
  </si>
  <si>
    <t>ԿՈՏԱՅՔ</t>
  </si>
  <si>
    <t>Աբովյան</t>
  </si>
  <si>
    <t>ԱՐԱՐԱՏ</t>
  </si>
  <si>
    <t>Մասիս</t>
  </si>
  <si>
    <t>ԼՈՌԻ</t>
  </si>
  <si>
    <t>Տաշիր</t>
  </si>
  <si>
    <t>ՇԻՐԱԿ</t>
  </si>
  <si>
    <t>Գյումրի</t>
  </si>
  <si>
    <t>Նաիրի</t>
  </si>
  <si>
    <t>ԳԵՂԱՐՔՈՒՆԻՔ</t>
  </si>
  <si>
    <t>Մարտունի</t>
  </si>
  <si>
    <t>ԱՐԱԳԱԾՈՏՆ</t>
  </si>
  <si>
    <t>Աշտարակ</t>
  </si>
  <si>
    <t>Աշոցք</t>
  </si>
  <si>
    <t>Ալավերդի</t>
  </si>
  <si>
    <t>Գառնի</t>
  </si>
  <si>
    <t>ԱՐՄԱՎԻՐ</t>
  </si>
  <si>
    <t>Արաքս</t>
  </si>
  <si>
    <t>Տ․Ավինյան</t>
  </si>
  <si>
    <t>ԳԱՌՆԻԿ ՄԱՐԳԱՐՅԱՆ</t>
  </si>
  <si>
    <t>«ԱՆՏՈՆՅԱՆ ՆԱԽԱԳԻԾ» ՍՊԸ , «ԷՅՋԻԹԻ ՓՐՈՋԵՔԹ» ՍՊԸ,  «ՕՋԵՌԿԱ» ՍՊԸ</t>
  </si>
  <si>
    <t>«ԱՐԽԻՏԵԿՏ» ՍՊԸ</t>
  </si>
  <si>
    <t>Արտադրական մասնաշենքը հասարակականի վերակառուցման և բազմաբնակարան բնակելի շենքի  կառուցում</t>
  </si>
  <si>
    <t>«ԿՈՆՍՏՐԱԿՏ ԳՐՈՒՊ» ՍՊԸ</t>
  </si>
  <si>
    <t>«ԶԱԱՐՏ» ՍՊԸ,                       «Հ. ՀՈՎՀԱՆՆԻՍՅԱՆ ՓՐՈՋԵՔԹ» ՍՊԸ, «ԻՄՄԵՆՍ» ՍՊԸ                     «ՄԻՊ ԿՈՆՍԱԼՏԻՆԳ» ՍՊԸ</t>
  </si>
  <si>
    <t>«Հ.Ս.ՊՌՈ» ՍՊԸ</t>
  </si>
  <si>
    <t>«ՌՈՅԱԼ ՀԻԼԼՍ» ՍՊԸ</t>
  </si>
  <si>
    <t>«ԱՐԽԻՏՈՆ» ՍՊԸ</t>
  </si>
  <si>
    <t>«ՆՈՒՈՎՈ ՎԵԼՈԴՐՈՄՈ» ՍՊԸ</t>
  </si>
  <si>
    <t>«ՍԵՊ ՊՐՈՋԵՔԹ» ՍՊԸ,«ՄԿՌԴ ՆԱԽԱԳԾՈՒՄ» ՍՊԸ,«ԱՐՄԵՆ. ԷԼ. ԷՆԳ.» ՍՊԸ,«ՖԱՍԹ ՇԻՆ» ՍՊԸ</t>
  </si>
  <si>
    <t>«ԱՐՏԱԳԵՐԱՏԵՍՉԱԿԱՆ ՓՈՐՁԱՔՆՆՈՒԹՅՈՒՆ» ՓԲԸ,«ԼԱՎՈ» ՍՊԸ</t>
  </si>
  <si>
    <t>Հասարակական նշանակության շինության /գրասենյակային/ կառուցում</t>
  </si>
  <si>
    <t>«ՅՈՒՆԻՓՈՒԼ» ՍՊԸ</t>
  </si>
  <si>
    <t>«Ա27» ՍՊԸ, ԲՈՐԻՍ ՍԱՐԳՍՅԱՆ ԺԻՐԱՅՐԻ Ա/Ձ, «ԻՄՄԵՆՍ» ՍՊԸ, «ԻՆՏԵՔ» ՍՊԸ,                          «Թ.Ա.Հ.Գ. ԳՐԻԳ» ՍՊԸ,                            «ԹԻՄ-ՄԵՅԴ ՍԼՈՒՇՆՍ» ՍՊԸ</t>
  </si>
  <si>
    <t>«ԱՐՏԱԳԵՐԱՏԵՍՉԱԿԱՆ ՓՈՐՁԱՔՆՆՈՒԹՅՈՒՆ» ՓԲԸ,                                            «ԼԱՎՈ» ՍՊԸ</t>
  </si>
  <si>
    <t>Բազմաբնակարան բնակելի շենքի կառուցում</t>
  </si>
  <si>
    <t>&lt;ԱԴԱՄԻՈՒՄ&gt; ՍՊԸ</t>
  </si>
  <si>
    <t>&lt;ԶԵՎՍ ՍՏՈՒԴԻԱ&gt; ՍՊԸ</t>
  </si>
  <si>
    <t>&lt;Արտագերատեսչական փորձաքննություն&gt; ՓԲԸ</t>
  </si>
  <si>
    <t>&lt;Պրոփերտի Դիվելոփմենթ Քամփնի&gt; ՓԲԸ</t>
  </si>
  <si>
    <t>&lt;4Ա Կապիտալ&gt; ՍՊԸ</t>
  </si>
  <si>
    <t>Բազմաֆունկցիոնալ բնակելի շենքի կառուցում</t>
  </si>
  <si>
    <t>&lt;ԱՎԵ ԲԻԼԴԻՆԳ&gt; ՍՊԸ</t>
  </si>
  <si>
    <t>&lt;Բյուրո 30&gt; ՍՊԸ</t>
  </si>
  <si>
    <t>&lt;ԼԱՎՈ&gt; ՍՊԸ</t>
  </si>
  <si>
    <t>Բազմաբնակարան բնակելի համալիրի կառուցում</t>
  </si>
  <si>
    <t>&lt;ԻՋԵՎԱՆԱՏՈՒՆ&gt; ՓԲԸ և &lt;ԱՐ ԸՆԴ ԱՐ&gt; ՍՊԸ</t>
  </si>
  <si>
    <t>&lt;ՉԻՆԱՐ-ՉԻՆԱՐ&gt; ՍՊԸ</t>
  </si>
  <si>
    <t>&lt;ԷՔՍՊԵՐՏ ՄԵԿ&gt;ՍՊԸ</t>
  </si>
  <si>
    <t>&lt;ԳԱՐԳԱՍ&gt; ՍՊԸ</t>
  </si>
  <si>
    <t>&lt;ԻՋԵՎԱՆԱՏՈՒՆ&gt; ՓԲԸ</t>
  </si>
  <si>
    <t>Բազմաբնակարան բնակելի կառուցում</t>
  </si>
  <si>
    <t>&lt;ՌԱՄԱ&gt; ՍՊԸ</t>
  </si>
  <si>
    <t>ճարտ Մհեր Չերքեզյան, կոնս․ Արամ Խաչատրյան</t>
  </si>
  <si>
    <t>&lt;Հ․Ս․ՊՌՈ&gt; ՍՊԸ</t>
  </si>
  <si>
    <t>Թվով 2 բազմաբնակարան բնակելի շենքերի կառուցում</t>
  </si>
  <si>
    <t>&lt;ԳՄԳ ԳՐՈՒՊ&gt; ՍՊԸ</t>
  </si>
  <si>
    <t>&gt;ԷՅՋ ԱՅ ՍԻ ԴԻԶԱՅՆ&gt; ՍՊԸ</t>
  </si>
  <si>
    <t>&lt;ՇԻՆ-ՏԱԼԳ&gt; ՍՊԸ</t>
  </si>
  <si>
    <t>Բնայկելի շենքի կառուցում</t>
  </si>
  <si>
    <t>Արծրուն Մկոյան, Սոֆյա Զաքարյան</t>
  </si>
  <si>
    <t>&lt;ԴԱՆԻԵԼՅԱՆ ՓՐՈՋԵՔԹ&gt; ՍՊԸ</t>
  </si>
  <si>
    <t>&lt;ԱՐԽԻՏԵԿՏ&gt; ՍՊԸ</t>
  </si>
  <si>
    <t>&lt;ՏԵԽ-ՇԻՆ 2020&gt; ՍՊԸ</t>
  </si>
  <si>
    <t>&lt;ԷՅ ՋԻ ՔՆՍԹՐԱՔՇՆ&gt; ՍՊԸ</t>
  </si>
  <si>
    <t>Դպրոցի կառուցում</t>
  </si>
  <si>
    <t>ՀՏԶՀ</t>
  </si>
  <si>
    <t>&lt;ԳԼՈՄՄԱ&gt; ԱԿ</t>
  </si>
  <si>
    <t>ՀՀ ՆՊԱՓ ՓԲԸ</t>
  </si>
  <si>
    <t>&lt;Ալտերնատիվ&gt; ՍՊԸ</t>
  </si>
  <si>
    <t>&lt;Ղարաբախցյան Շին&gt; ՍՊԸ</t>
  </si>
  <si>
    <t>Մասնաշենքերի վերակառուցում, հիմանորոգում և նոր՝ լողավազանի մասնաշենքի կառուցում</t>
  </si>
  <si>
    <t>ՀՀ ի դեմս՝ ՀՀ աշխատանքային և սոցիալական հարցերի նախարարություն</t>
  </si>
  <si>
    <t>&lt;ՃԱՐՏՇԻՆ ՆԱԽԱԳԻԾ ԵՎ ԴԻՂԶԱՅՆ&gt; ՍՊԸ</t>
  </si>
  <si>
    <t>Վարչական շենքիհիմնանորոգում և հարակից տարածքի բարեկարգում</t>
  </si>
  <si>
    <t>ՀՀ ի դեմս՝ ՀՀ կադաստրի կոմիտե</t>
  </si>
  <si>
    <t>ճարտ․ Կարեն Սիմոնյան, կոնս․ Հրանտ Կարապետյան</t>
  </si>
  <si>
    <t>«ԷՅՐՎՈՐՔԵՐ» ՍՊԸ</t>
  </si>
  <si>
    <t>«ՄԻԴԻՍ ԱՐՔԻԹԵՔԹՍ» ՍՊԸ, «ԲԱԲԱՅԱՆ-ԼԱՏ ՆԱԽԱԳԻԾ» ՍՊԸ</t>
  </si>
  <si>
    <t>«ԼԱՎՈ» ՍՊԸ</t>
  </si>
  <si>
    <t>Սեկցիոն բազմաբնակարան տների կառուցում</t>
  </si>
  <si>
    <t>Արարատ Ղազարյան, ՍարգիսՀովհաննիսյան և &lt;ՄԻԼ ՀԱՈՒՍ&gt;ՍՊԸ</t>
  </si>
  <si>
    <t>&lt;Ս և Գ ՔՈՆՍԹՐԱՔՇՆ&gt; ՍՊԸ</t>
  </si>
  <si>
    <t>&lt;ԼԱՎՈ&gt;․ ՍՊԸ</t>
  </si>
  <si>
    <t>&lt;Ավագյանշին&gt; ՍՊԸ</t>
  </si>
  <si>
    <t xml:space="preserve">&lt;ՄԻԼ ՀԱՈՒՍ&gt;ՍՊԸ/ </t>
  </si>
  <si>
    <t>Բնակելի շենքի կառուցում</t>
  </si>
  <si>
    <t>&lt;ՔՈՒԱԼԻԹԻ ՔՈՆՍԹՐԱՔՇՆ&gt; ՍՊԸ</t>
  </si>
  <si>
    <t>&lt;Բետտոն&gt; ՍՊԸ</t>
  </si>
  <si>
    <t>&lt;ՋԱ․ՔՈՄՓՆԻ&gt; ՍՊԸ</t>
  </si>
  <si>
    <t>Բազմաբնակարան բնակելի համալիրի 3-րդ փուլի կառուցում</t>
  </si>
  <si>
    <t>&lt;ՎԵԼԼԻ ԲԵՅ&gt; ՍՊԸ</t>
  </si>
  <si>
    <t>&lt;ԱՐԹՄԱՆ&gt; ՍՊԸ</t>
  </si>
  <si>
    <t>&lt;Արտագերատեսչական փորձաքննություն&gt; ՓԲԸ, &lt;ԼԱՎՈ&gt; ՍՊԸ</t>
  </si>
  <si>
    <t>Ինծեներական քաղաքի 4-րդ մ/շ կառուցում</t>
  </si>
  <si>
    <t>&lt;ԻՆԺԵՆԵՐԱԿԱՆ ՏՈՒՆ&gt; ՍՊԸ</t>
  </si>
  <si>
    <t>&lt;ՏՐԻՖՈՐԻՈՒՄ ՊԼՅՈՒՍ&gt; ՍՊԸ</t>
  </si>
  <si>
    <t>&lt;ԱՐԹՄԱ&gt; ՍՊԸ</t>
  </si>
  <si>
    <t>&lt;Օգարիտ&gt; ՍՊԸ/</t>
  </si>
  <si>
    <t>ԱՁ Վահան Ասրապեան</t>
  </si>
  <si>
    <t>Բնակելի թաղամասի &lt;Ֆ&gt; մասնաշենքի կառուցում</t>
  </si>
  <si>
    <t>&lt;ԻԴԵԱ ԳՐՈՒՊ&gt; ՍՊԸ</t>
  </si>
  <si>
    <t>&lt;ԱՐԲԱԿ ԵՎ ՈՐԴԻՆԵՐ&gt; ՍՊԸ</t>
  </si>
  <si>
    <t>արամ Մարգարյան</t>
  </si>
  <si>
    <t>&lt;ԳԼՈԲԱԼ ՊՐՈԵԿՏ&gt; ՍՊԸ</t>
  </si>
  <si>
    <t>&lt;ՆՅՈՒ ՍԻԹԻ ՊՐՈՋԵԿՏՍ&gt; ՍՊԸ</t>
  </si>
  <si>
    <t>&lt;ԿԵՏ-ԱՐՔԻԹԵՔԹ&gt; ՍՊԸ</t>
  </si>
  <si>
    <t>Ավետիս Խախամյան, &lt;ԽԱԽԱՄՅԱՆ ՀԵՐԻԹՐԶ&gt; ՍՊԸ</t>
  </si>
  <si>
    <t>&lt;ԷՔՍՊԵՐՏ ՄԵԿ&gt; ՍՊԸ</t>
  </si>
  <si>
    <t>&lt;ՄԱՈՒՆԹԱՅՆ ՊԼԱԶԱ&gt; ՍՊԸ</t>
  </si>
  <si>
    <t>&lt;ՉԱՓ&gt; ՍՊԸ</t>
  </si>
  <si>
    <t>ԱԼԵՔՍԱՆ ՀԱՐՈՒԹՅՈՒՆՅԱՆ</t>
  </si>
  <si>
    <t>«ՌԵՖՈՐՄ» ՍՊԸ, ՏԻԳՐԱՆ ԽԱՉԻՅԱՆ ԱՇՈՏԻ Ա/Ձ</t>
  </si>
  <si>
    <t>«ԻՆԺԵՆԵՐԻՆԳ ԳՐՈՒՊ» ՍՊԸ</t>
  </si>
  <si>
    <t>«ՆԱՐԵԿԱՑԻ ՀԱՈՒԶ» ՍՊԸ</t>
  </si>
  <si>
    <t>«ԿԱՐՊԵՏ ԴԻԶԱՅՆ» ՍՊԸ</t>
  </si>
  <si>
    <t>&lt;ԱՀԱՌԱ&gt; ՓԲԸ</t>
  </si>
  <si>
    <t>«ՍԵՊ ՊՐՈՋԵՔԹ» ՍՊԸ,«ՄԿՌԴ ՆԱԽԱԳԾՈՒՄ» ՍՊԸ,«ԱՐՄԵՆ. ԷԼ. ԷՆԳ.» ՍՊԸ, «ԹԱՅՄԼԵՍՍ» ՍՊԸ</t>
  </si>
  <si>
    <t>«ԼԱՎՈ» ՍՊԸ,«ԱՐՏԱԳԵՐԱՏԵՍՉԱԿԱՆ ՓՈՐՁԱՔՆՆՈՒԹՅՈՒՆ» ՓԲԸ</t>
  </si>
  <si>
    <t>«ԳՐԱՆԴՇԻՆ» ՍՊԸ</t>
  </si>
  <si>
    <t>«ՀԱՐՈՒԹՅՈՒՆՅԱՆ ԱՐՔԻԹԵՔԹՑ» ՍՊԸ</t>
  </si>
  <si>
    <t>&lt;ՊԵՏ․ԱՐՄ․ՇԻՆ&gt; ՍՊԸ</t>
  </si>
  <si>
    <t>&lt;ՄԻՌԱՐ&gt; ՍՊԸ</t>
  </si>
  <si>
    <t>&lt;Սեյսմանվտանգություն&gt; ՍՊԸ</t>
  </si>
  <si>
    <t>ԼԵՎՈՆ ՕՀԱՆՅԱՆ</t>
  </si>
  <si>
    <t>«ԱՐԽԻ ՄՈԴՈՒԼ» ՍՊԸ, «ՄԿՌԴ ՆԱԽԱԳԾՈՒՄ» ՍՊԸ, «ՊՐՈՖՄՈՆՏ» ՍՊԸ, «ՎԻ ԷՅ ԴԱԲԼՅՈՒ ԻՆԺԵՆԵՐԻՆԳ» ՍՊԸ, «ԷՅՋԻԹԻ ՓՐՈՋԵՔԹ» ՍՊԸ</t>
  </si>
  <si>
    <t>«ԱՐՏԱԳԵՐԱՏԵՍՉԱԿԱՆ ՓՈՐՁԱՔՆՆՈՒԹՅՈՒՆ» ՓԲԸ,«ԻՆԺԵՆԵՐԻՆԳ ԳՐՈՒՊ» ՍՊԸ</t>
  </si>
  <si>
    <t>«ՄՈՍԿՈՎՅԱՆ ԻՆՎԵՍՏԻՑԻՈՆ ՇԻՆԱՐԱՐԱԿԱՆ ԸՆԿԵՐՈՒԹՅՈՒՆ-Ք.ԵՐԵՎԱՆ» ՍՊԸ</t>
  </si>
  <si>
    <t>«ԱՐԲԱԿ ԵՎ ՈՐԴԻՆԵՐ» ՍՊԸ, «ԷՅԷՄՋԻ ՊՐՈՋԵԿՏ» ՍՊԸ</t>
  </si>
  <si>
    <t>«ԴԵՎԵԼՈՓԵՐ» ՓԲԸ</t>
  </si>
  <si>
    <t>«ՏԵՍՔ» ՍՊԸ,«ՄԿՌԴ ՆԱԽԱԳԾՈՒՄ» ՍՊԸ, ՎԱՀՐԱՄ ԲԱԴԱԼՅԱՆ ՌԱՖԱՅԵԼԻ Ա/Ձ,«ԳԼՈԲԱԼ ԻՆԺԵՆԵՐ» ՍՊԸ,«ԿԱՊԻՏԱԼ ՓՐՈՋԵՔԹ» ՍՊԸ,«ՊՐՈՖ-ԷՔՍՊԵՐՏ» ՍՊԸ</t>
  </si>
  <si>
    <t>&lt;ԿՎԱԴՐԱՏ&gt; ՓԲԸ</t>
  </si>
  <si>
    <t>&lt;ՍԵՊ ՊՐՈՋԵՔԹ&gt; ՍՊԸ</t>
  </si>
  <si>
    <t>&lt;ԷԿՈԼՈՋԻ ՔՈՆՍԹՐԱՔՇՆ&gt; ՍՊԸ</t>
  </si>
  <si>
    <t>ճարտ․ Կորյուն Աբգարյան, կոնս․ Հրաչյա Հովհաննիսյան</t>
  </si>
  <si>
    <t>&lt;Էլիպս Շին&gt; ՍՊԸ</t>
  </si>
  <si>
    <t>&lt;Դ և Ս Քոնսթրաքշն&gt; ՍՊԸ</t>
  </si>
  <si>
    <t>ԱՁԿորյուն Աբգարյան</t>
  </si>
  <si>
    <t>Բազմաֆունկցիոնալ համալիրի կառուցում</t>
  </si>
  <si>
    <t>&lt;ՊԱՐ ՍԱՄ ԵՂԲԱՅՐՆԵՐ&gt; ՍՊԸ</t>
  </si>
  <si>
    <t>&lt;ԱՆԱՐՉ&gt; ՍՊԸ</t>
  </si>
  <si>
    <t>Եարևանի թիվ 45 հիմնական դպրոցի կառուցում</t>
  </si>
  <si>
    <t>Հայաստանի տարածքային զարգացման հիմնադրամ</t>
  </si>
  <si>
    <t>&lt;Բաբայան-Լատ նախագիծ&gt; ՍՊԸ</t>
  </si>
  <si>
    <t>&lt;Բագարանի Բարիք&gt; ՓԲԸ</t>
  </si>
  <si>
    <t>&lt;Հայաստանի սպառողական կոոպերատիվների միության Ախուրյանի կոոպշին&gt; ՍՊԸ</t>
  </si>
  <si>
    <t>&lt;ԱՐՄՍՏՐՈՅ&gt; ՍՊԸ</t>
  </si>
  <si>
    <t>&lt;Բագարանի բարիք&gt; ՍՊԸ</t>
  </si>
  <si>
    <t>&lt;ԲԻԴԵՔ&gt; ՍՊԸ</t>
  </si>
  <si>
    <t>ՍԻՄՈՆՅԱՆ ԿՐԹԱԿԱՆ ՀԻՄՆԱԴՐԱՄ ՀՄԴ</t>
  </si>
  <si>
    <t>«ԼՈՒՔ» ՍՊԸ</t>
  </si>
  <si>
    <t>«ԼԱՎՈ» ՍՊԸ/</t>
  </si>
  <si>
    <t>Վերակառուցում, հասարակական նշանակության շինության ավտոկայանատեղերի կառուցման, բժշկական կենտրոնի մասնաշենքի ընդլայման, վերակառուցման /կցակառույցի իրականացման/</t>
  </si>
  <si>
    <t>ՎԵՐԱՐՏԱԴՐՈՂԱԿԱՆ ԱՌՈՂՋՈՒԹՅԱՆ, ՊԵՐԻՆԱՏԱԼՈԳԻԱՅԻ, ՄԱՆԿԱԲԱՐՁՈՒԹՅԱՆ ԵՎ ԳԻՆԵԿՈԼՈԳԻԱՅԻ ՀԱՆՐԱՊԵՏԱԿԱՆ ԻՆՍՏԻՏՈՒՏ ՓԲԸ</t>
  </si>
  <si>
    <t>"Բաբայան-Լատ նախագիծ" ՍՊԸ</t>
  </si>
  <si>
    <t>&lt;ՍՕՀՕ ՔՈՆՍԹՐԱՔՇՆ&gt; ՍՊԸ</t>
  </si>
  <si>
    <t>&lt;ԱՐԹ ԻՆ ԱԲԼԻՔ&gt; ՍՊԸ</t>
  </si>
  <si>
    <t>&lt;Աղայանշին&gt; ՍՊԸ</t>
  </si>
  <si>
    <t>&lt;ԳԱԶԱՎԻԿ&gt; ՍՊԸ</t>
  </si>
  <si>
    <t>&lt;ԱՌԿՈՒՍ&gt; ՍՊԸ</t>
  </si>
  <si>
    <t>Բնակելի համալիրի 5-րդ մ/շ կառուցում</t>
  </si>
  <si>
    <t>&lt;ԼՈՐԻԴԱ ԳՐՈՒՊ&gt; ՍՊԸ</t>
  </si>
  <si>
    <t>&lt;ԱՎ ԿՈՄՊԱՆԻ&gt; ՍՊԸ</t>
  </si>
  <si>
    <t>Հասարայկական նշանակության շենքի կառուցում</t>
  </si>
  <si>
    <t>Ռուբեն Հովհաննիսյան</t>
  </si>
  <si>
    <t>&lt;Եռանկյուն պրոջեքտ&gt; ՍՊԸ</t>
  </si>
  <si>
    <t>&lt;ԱՍՏԻՃԱՆ&gt; ՍՊԸ</t>
  </si>
  <si>
    <t>&lt;ՆՅՈՒ ԷՅՋ ՔՈՆՍԹՐԱՔՇՆ&gt;ՍՊԸ</t>
  </si>
  <si>
    <t>&lt;ՔՅՈՒՓՐՈՋԵՔԹ&gt; ՍՊԸ</t>
  </si>
  <si>
    <t>&lt;ԴԱԳՍ&gt; ՍՊԸ</t>
  </si>
  <si>
    <t>&lt;Ախուրյանի Կոոպշին&gt;ՍՊԸ</t>
  </si>
  <si>
    <t>&lt;Քյուփրոջեկտ&gt; ՍՊԸ</t>
  </si>
  <si>
    <t>&lt;ՏՈՏԱԼ ՇԻՆ&gt; ՍՊԸ</t>
  </si>
  <si>
    <t>&lt;ԳՐԱՆԴ ՔՈՆԹՐՈԼ&gt; ՍՊԸ</t>
  </si>
  <si>
    <t>ԱՁ Արթուր Աբելյան</t>
  </si>
  <si>
    <t>&lt;ԷՍ ԹԻ ՍԵՐՎԻՍ&gt; ՍՊԸ</t>
  </si>
  <si>
    <t>&lt;ԱՐԽԻՏԵԿՏՈՒՄ&gt; ՍՊԸ</t>
  </si>
  <si>
    <t>&lt;ԱՐԿԱԴԱ ԲԻԶՆԵՍ ՍԵՆԹՐ&gt; ՍՊԸ</t>
  </si>
  <si>
    <t>ԱՁ Վահան Գրիգորյան</t>
  </si>
  <si>
    <t>&lt;Գրանդ Ալյանս&gt; ՍՊԸ</t>
  </si>
  <si>
    <t>&lt;Վ․Ս․&gt;ՍՊԸ</t>
  </si>
  <si>
    <t>&lt;ԱՐԽԻՖՈՐՄԱ&gt; ՍՊԸ</t>
  </si>
  <si>
    <t>Բազմաֆունկցիոնալ շենքի կառուցում</t>
  </si>
  <si>
    <t>&lt;ՏՄ ԹԱՈՒԵՌ&gt; ՍՊԸ</t>
  </si>
  <si>
    <t>&lt;ԲՅՈՒՐՈ 30&gt; ՍՊԸ</t>
  </si>
  <si>
    <t>&lt;ԳՐԻԳ ԴԻՎԵԼՈՓՄԵՆԹ&gt; ՍՊԸ</t>
  </si>
  <si>
    <t>&lt;ԵՐԵՎԱՆՆԱԽԱԳԻԾ&gt; ՓԲԸ</t>
  </si>
  <si>
    <t>&lt;ՍԵՅՍՄԱՆՎՏԱՆԳՈՒԹՅՈՒՆ&gt; ՍՊԸ, &lt;ԼԱՎՈ&gt; ՍՊԸ</t>
  </si>
  <si>
    <t>&lt;Ունիվերսալ Փեյ&gt; ՍՊԸ</t>
  </si>
  <si>
    <t>Բժշկական կենտրոնի կառուցում</t>
  </si>
  <si>
    <t>Արա Հայրապետյան</t>
  </si>
  <si>
    <t>&lt;ՍԹԻԼ ՓԵՆՍԻԼ&gt; ՍՊԸ</t>
  </si>
  <si>
    <t>&lt;Ա․Ռ․Մ․ՇԻՆ&gt; ՍՊԸ</t>
  </si>
  <si>
    <t>&lt;ՊԻԼԼԱՐ&gt; ՍՊԸ</t>
  </si>
  <si>
    <t>&lt;ՀԱԷԿ-ի շինարարություն&gt; ՓԲԸ</t>
  </si>
  <si>
    <t>Մագիստրալային ղեկուղու և ղեկուղու &lt;А&gt;-ի վերակառուցում</t>
  </si>
  <si>
    <t>&lt;Արմենիա&gt; միջազգային օդանավակայաններ&gt; ՓԲԸ</t>
  </si>
  <si>
    <t>&lt;ԷՖ ԸՆԴ ԷՆ ՊՐՈԵԿՏ&gt; ՍՊԸ</t>
  </si>
  <si>
    <t>&lt;Արտագերատեսչական փորձաքնն&lt;ՋԱ․ՔՈՄՓՆԻ&gt; ՍՊԸություն&gt; ՓԲԸ</t>
  </si>
  <si>
    <t>&lt;արցախճան ինստիտուտ&gt;ՓԲԸ</t>
  </si>
  <si>
    <t>&lt;Ա․Ա․Բ․ Պրոեկտ&gt; ՍՊԸ</t>
  </si>
  <si>
    <t>Հասարակական համալիրի  կառուցում</t>
  </si>
  <si>
    <t>&lt;ԼՈՒՅՍԵՐ&gt; ՓԲԸ</t>
  </si>
  <si>
    <t>&lt;Էլլիպխս Շին&gt; ՍՊԸ</t>
  </si>
  <si>
    <t>Մեկնման սրահի վերակառուցում՝ կցակառույցի իրականացում</t>
  </si>
  <si>
    <t>&lt;Արմենիա միջազգային օդանավակայաններ&gt; ՓԲԸ</t>
  </si>
  <si>
    <t>&lt;ՍԵՅՍՄԱՆՎՏԱՆԳՈՒԹՅՈՒՆ&gt;ՍՊԸ</t>
  </si>
  <si>
    <t>&lt;Բիոտեխ&gt; ՍՊԸ</t>
  </si>
  <si>
    <t>&lt;ԱՐՄԵՆԻԱ&gt; ՄԻՋԱԶԳԱՅԻՆ ՕԴԱՆԱԲՎՑԱԿԱՅԱՆՆԵՐ ՓԲԸ</t>
  </si>
  <si>
    <t>Ճանապարհի, հենապատի և թեքահարթակի 1-ին փուլի կառուցում</t>
  </si>
  <si>
    <t>&lt;ՍԱՀԱԿՅԱՆՇԻՆ&gt; ՓԲԸ</t>
  </si>
  <si>
    <t>&lt;ԵՌԱՆԿՅՈՒՆ ՊՐՈՋԵՔՏ&gt; ՍՊԸ</t>
  </si>
  <si>
    <t>&lt;Արմստրոյ&gt; ՍՊԸ</t>
  </si>
  <si>
    <t>&lt;Սահակյանշին&gt; ՓԲԸ</t>
  </si>
  <si>
    <t>«ԿԱՄ ԴԵՎԵԼՈՓՄԵՆԹՍ» ՍՊԸ</t>
  </si>
  <si>
    <t>ՎԱՐԴԳԵՍ ԳՐԻԳՈՐՅԱՆ ՎԱՀՐԱՄԻ Ա/Ձ,  «ՄԿՌԴ ՆԱԽԱԳԾՈՒՄ» ՍՊԸ,           «ՄԱԼՈՆԱ» ՍՊԸ</t>
  </si>
  <si>
    <t>«ՈՒԼՆԵՑԻ ՌԵԶԻԴԵՆՍ» ՍՊԸ</t>
  </si>
  <si>
    <t>«Է Ա Գ» ՍՊԸ,«ՄԿՌԴ ՆԱԽԱԳԾՈՒՄ» ՍՊԸ, «ՄԱԼՈՆԱ» ՍՊԸ, «ԻՆՏԵՔ» ՍՊԸ, «ԷՄ ՋԻ ԴԻԶԱՅՆ» ՍՊԸ</t>
  </si>
  <si>
    <t>Վարչական Մասնաշենքերի կառուցում</t>
  </si>
  <si>
    <t>«ՍՄԱՐԹ ԳՐՈՒՊ» ՍՊԸ</t>
  </si>
  <si>
    <t>«ՍԻ ԴԻ ԻՔՍ ԱՅ ԻՔՍ» ՍՊԸ,«ՎԵՆՋ» ՍՊԸ, «ՌԻԳՐՈՒՊ» ՍՊԸ</t>
  </si>
  <si>
    <t>«Ա-ԷՌ ՓՐՈՋԵԿՏ» ՍՊԸ  «ՆԱԽԱԳԾԵՐԻ ՓՈՐՁԱՔՆՆՈՒԹՅՈՒՆ» ՍՊԸ          «ԶԱ. Քոմփնի» ՍՊ</t>
  </si>
  <si>
    <t>Հասարակական նշանակության շինությունների՝ առևտրի սրահի և գրասենյակի կառուցում</t>
  </si>
  <si>
    <t>Նորվիկ Վարթանփուռ</t>
  </si>
  <si>
    <t>&lt;ՄԻՌՈԱՐ&gt; ՍՊԸ</t>
  </si>
  <si>
    <t>,Արտագերատեսչական փորձաքննություն&gt;ՓԲԸ, &lt;ԼԱՎՈ&gt; ՍՊԸ</t>
  </si>
  <si>
    <t>ԳԵՂԵՑԻԿ ՊՈՂՈՍՅԱՆ</t>
  </si>
  <si>
    <t>ԿԱՐԵՆ ԲԱԲԱՋԱՆՅԱՆ ՍԱՐԳՍԻ Ա/Ձ</t>
  </si>
  <si>
    <t>«ՇԻՆ-ՏԱԼԳ ՓՈՐՁԱԳԵՏ» ՍՊԸ</t>
  </si>
  <si>
    <t>ՀՀ</t>
  </si>
  <si>
    <t>"Հայգյուղնախագիծ" ՍՊԸ</t>
  </si>
  <si>
    <t xml:space="preserve"> -</t>
  </si>
  <si>
    <t>Բազմաբնակարան բնակելի համալիրի 1-ին փուլի /1-ին, 2-րդ․ 3-րդ մ/շ/ կառուցում</t>
  </si>
  <si>
    <t>&lt;ՇԱՆԹ&gt; ՍՊԸ</t>
  </si>
  <si>
    <t>&lt;ԱՐԹՍԻՄ ԱՐՔԻԹԵՔՏ&gt; ՍՊԸ</t>
  </si>
  <si>
    <t>ԱՁ Վրեժ Սարգսյան</t>
  </si>
  <si>
    <t>&lt;ԱՐԱՐԱՏՇԻՆ&gt;</t>
  </si>
  <si>
    <t>&lt;Արթսիմ արքիթեք&gt;</t>
  </si>
  <si>
    <t>Բազմաբնակարանբնակելի համալիրի կառուցում</t>
  </si>
  <si>
    <t>&lt;ՓԱՅՏԱՄՇԱԿ&gt; ՓԲԸ</t>
  </si>
  <si>
    <t>&lt;ՃԱՐՏՇԻՆ ՆԱԽԱԳԻԾ ԵՎ ԴԻԶԱՅՆ&gt; ՍՊԸ</t>
  </si>
  <si>
    <t>Երևանի հ․133 մսուր-մանկապարտեզի շենքի հիմնանորոգում</t>
  </si>
  <si>
    <t>Երևանի քաղաքապետարան</t>
  </si>
  <si>
    <t>&lt;ԼՅՈՒՍԱՇ&gt; ՍՊԸ</t>
  </si>
  <si>
    <t>Արտադրական շենքի կառուցում</t>
  </si>
  <si>
    <t>&lt;ՇՈՂ-ՄԱԿ&gt; ՍՊԸ</t>
  </si>
  <si>
    <t>Երևան, Իսրաելյան փող․41</t>
  </si>
  <si>
    <t>Տ․ԱՎԻՆՅԱՆ</t>
  </si>
  <si>
    <t>ԻՄՊԵՐԻԱԼ ՏՈՒՐ ՍՊԸ</t>
  </si>
  <si>
    <t>ԱՐՔԻԹԵՔԹՈՒՐԱԼ ԴԻԶԱՅՆ Ա ԵՎԱ ՍՊԸ</t>
  </si>
  <si>
    <t>ԼԱՎՈ ՍՊԸ</t>
  </si>
  <si>
    <t>ՄԱՀԳ ՍՊԸ</t>
  </si>
  <si>
    <t>Երևան, Ա․Ավետիսյան փող․ հ․ 20 հողամաս</t>
  </si>
  <si>
    <t>ԷՐԻԿ և ՌՈԲԵՐՏ ՄԵԼԻՔՅԱՆՆԵՐ</t>
  </si>
  <si>
    <t>ՃԱՐՏ․ ԱՇՈՏ ԽԱՉԱՏՐՅԱՆ, ԿՈՆՍ․ ԳԵՎՈՐԳ ԲԵԶԻՐՋՅԱՆ</t>
  </si>
  <si>
    <t>Երևան, N33 թաղամասի կառուցապատման սխեմայի  հ․13 լոտ</t>
  </si>
  <si>
    <t>ԶԵՅԹՈՒՆ ՔՈՆՍԹՐԱՔՇՆ ՍՊԸ</t>
  </si>
  <si>
    <t>ՆԱՐԵԿ ՍԱՐԳՍՅԱՆ ՃԱՐՏԱՐԱՊԵՏԱԿԱՆ ԱՐՎԵՍՏԱՆՈՑ ՍՊԸ</t>
  </si>
  <si>
    <t>ՋԱ․ՔՈՄՓՆԻ ՍՊԸ</t>
  </si>
  <si>
    <t>Երևան, Նորքի 17-րդ փող․ 25/9</t>
  </si>
  <si>
    <t>ՌԱՖԱԷԼ ՍևԵՐԻՆ</t>
  </si>
  <si>
    <t>ՃԱՐՏ․ ՏԻԳՐԱՆ ՊԱԼՅԱՆ, ԿՈՆՍ․ ՌԱՖԱՅԵԼ ՉԹՉՅԱՆ</t>
  </si>
  <si>
    <t>ՀԱԲՇԻՆ ՆԱԽԱԳԻԾՍՊԸ</t>
  </si>
  <si>
    <t>Հասարակական նշանակության կառույցի կառուցում</t>
  </si>
  <si>
    <t>Երևան, Թբիլիսյան խճ․ 5/1</t>
  </si>
  <si>
    <t>ՄԱՐԻԱՄ ՄԵՆԵՄՇԼՅԱՆ, ՄԻՔԱՅԵԼ ՄԵՆԵՄՇԼՅԱՆ, ԳԱՅԱՆԵ ՄԵՆԵՄՇԼՅԱՆ</t>
  </si>
  <si>
    <t>ԱՐՏՊՐՈ ՍՊԸ</t>
  </si>
  <si>
    <t>Երևան, Գ․Հովսեփյան փող․ 22/29 հողամաս</t>
  </si>
  <si>
    <t>ԱՍԱՇԻՆ ՍՊԸ</t>
  </si>
  <si>
    <t>ԹԻ ԷՖ ԱՐՔԻԹԵՔԹՍ ՍՊԸ</t>
  </si>
  <si>
    <t>ԷՔՍՊԵՐՏ ՄԵԿ ՍՊԸ</t>
  </si>
  <si>
    <t>Երևան, Գ․Հովսեփյան փող․ 6/2</t>
  </si>
  <si>
    <t>ԱՐՏԱՎԱԶԴ ՄԻՔԱԵԼՅԱՆ</t>
  </si>
  <si>
    <t>ԳԼՈԲԱԼ ՊՐՈԵԿՏ ՍՊԸ</t>
  </si>
  <si>
    <t>ԳՐԱՆԴ ՔՆԹՐՈԼ ՍՊԸ</t>
  </si>
  <si>
    <t>ԱՁ ՄԿՐՏԻՉ ՀԱՐՈՒԹՅՈՒՆՅԱՆ</t>
  </si>
  <si>
    <t>ԱՐՇԻՔՈՆ ՍՊԸ</t>
  </si>
  <si>
    <t>Այգու վերակառուցում և հասարակական, զարգացման կենտրոնի կառուցում</t>
  </si>
  <si>
    <t>Երևան, Կոմիտասի պող․ 49/10</t>
  </si>
  <si>
    <t>ՀԱՅԿ-88 ՍՊԸ</t>
  </si>
  <si>
    <t>ԻԹԱԿԵ 999 ՍՊԸ</t>
  </si>
  <si>
    <t>ՕՍՏ-ՇԻՆ ՍՊԸ</t>
  </si>
  <si>
    <t>ԻԹԱԿէ 999 ՍՊԸ</t>
  </si>
  <si>
    <t>Բազմաֆունցիոնալ կենտրոնի կառուցում</t>
  </si>
  <si>
    <t>Երևան, Կոմիտասի պող․ 49/9</t>
  </si>
  <si>
    <t>ՀԱՅԿ 88 ՍՊԸ</t>
  </si>
  <si>
    <t>ԻԹԱԿԷ 999 ՍՊԸ</t>
  </si>
  <si>
    <t>Ն․Սարգսյան</t>
  </si>
  <si>
    <t>«Մ 1 ՔՈՆՍԹՐԱՔՇՆ» ՍՊԸ</t>
  </si>
  <si>
    <t>«ԱՌԱՔԵԼՅԱՆ ԱՐՔԻԹԵՔՉՐԼ ՍՏՈՒԴԻՈ» ՍՊԸ, «ԿԱՊԻՏԱԼ ԴԻԶԱՅՆ» ՍՊԸ</t>
  </si>
  <si>
    <t>Թվով 2 բազմաբնակարան շենքերի կառուցում</t>
  </si>
  <si>
    <t>«ՄԻԴԻՍ ՔՆՍԹՐԱՔՇՆ» ՍՊԸ</t>
  </si>
  <si>
    <t>«ՌԵՖՈՐՄ» ՍՊԸ,  «ՌԻԳՐՈՒՊ» ՍՊԸ, «Հ. ՀՈՎՀԱՆՆԻՍՅԱՆ ՓՐՈՋԵՔԹ» ՍՊԸ</t>
  </si>
  <si>
    <t>Բնակելի թաղամասի կառուցում</t>
  </si>
  <si>
    <t>Է․Բաբայան</t>
  </si>
  <si>
    <t>«ԷԿՈ ԱԳՐՈ» ՍՊԸ</t>
  </si>
  <si>
    <t>«ՏԱՐԲԵՐԱԿ ՃԱՐՏԱՐԱՊԵՏԱԿԱՆ ԱՐՎԵՍՏԱՆՈՑ» ՍՊԸ,«ՀԱՇ2Օ ՓՐՈՋԵՔԹ» ՍՊԸ</t>
  </si>
  <si>
    <t>Անավարտ բազմաբնակարան բնակելի շենքի վերակառուցում</t>
  </si>
  <si>
    <t>Ս․Միքայելյան</t>
  </si>
  <si>
    <t>«ԳԼՈԲԱԼ ՖՈՏՈՆ» ՍՊԸ</t>
  </si>
  <si>
    <t>Բազմաբնակարան բնակելի շենքերի և առևտրի կենտրոնի կառուցում</t>
  </si>
  <si>
    <t>«ՄՎ ԷԼԻՏ» ՍՊԸ</t>
  </si>
  <si>
    <t>Գ․Մաթեվոսյան</t>
  </si>
  <si>
    <t>«ԱՄԻԿՍՈՆ ՍԱՊՖԻՐ» ՍՊԸ</t>
  </si>
  <si>
    <t>ԳԱՅԱՆԵ ԱՂԱՆՅԱՆ</t>
  </si>
  <si>
    <t>«ԱՐՏԱՍԳՐՈՒՊ» ՍՊԸ,«ԲԱԲԱՅԱՆ-ԼԱՏ ՆԱԽԱԳԻԾ» ՍՊԸ</t>
  </si>
  <si>
    <t>Արտավազի կրթահամալիրի կառուցում</t>
  </si>
  <si>
    <t>Ն․Հարությունյան</t>
  </si>
  <si>
    <t>«ՀԱՅՆԱԽԱԳԻԾ» ԲԲԸ</t>
  </si>
  <si>
    <t>«ՀԳՇՆ» ՍՊԸ</t>
  </si>
  <si>
    <t>Արագյուղի միջնակարգ դպրոցի կառուցում</t>
  </si>
  <si>
    <t>&lt;ՄՈԴՈՒԼ&gt; ՍՊԸ</t>
  </si>
  <si>
    <t>Հասարակական նշանակության օբյեկտի (խանութ-սրահի) կառուցում</t>
  </si>
  <si>
    <t>Թագուհի Նահապետյան</t>
  </si>
  <si>
    <t>&lt;ԱՐՏԱՍԳՐՈՒՊ&gt; ՍՊԸ, &lt;Բաբայան-լատ նախագիծ&gt; սպը</t>
  </si>
  <si>
    <t>«ԻՆԻԶԻՕ» ՍՊԸ</t>
  </si>
  <si>
    <t>«ԱՆԱՐՉ» ՍՊԸ, «ՏՈՆ ՆԱԽԱԳԻԾ» ՍՊԸ</t>
  </si>
  <si>
    <t>«ԱՐՏԱԳԵՐԱՏԵՍՉԱԿԱՆ ՓՈՐՁԱՔՆՆՈՒԹՅՈՒՆ» ՓԲԸ</t>
  </si>
  <si>
    <t>Զառի մանկապարտեզի կառուցում</t>
  </si>
  <si>
    <t>Հ․Ռուբենյան</t>
  </si>
  <si>
    <t>Ակունքի համայնքապետարան</t>
  </si>
  <si>
    <t>Հեղուկ գազի լցակայանի կառուցում</t>
  </si>
  <si>
    <t>ԳԱԳԻԿ ՄԿՐՏՉՅԱՆ</t>
  </si>
  <si>
    <t>«ԽԱՉԱՏՐՅԱՆ-ՇԻՆ» ՍՊԸ</t>
  </si>
  <si>
    <t>«ՊՐՈՖ-ԷՔՍՊԵՐՏ» ՍՊԸ</t>
  </si>
  <si>
    <t>Բնակելի համալիրի կառուցում</t>
  </si>
  <si>
    <t>&lt;ՄԻԼՈՆ ՄԱՅՆԻՆԳ&gt; ՍՊԸ</t>
  </si>
  <si>
    <t>&lt;ԷՅՋ ԴԻ ԷՄ&gt; ՍՊԸ</t>
  </si>
  <si>
    <t>Լիաննա Հարությունյան</t>
  </si>
  <si>
    <t>&lt;ԱՌԿՈՒՍ&gt; ՍՊԸ, &lt;ԵՐԱՐԽ&gt; ՍՊԸ</t>
  </si>
  <si>
    <t>ՀՀ Կոտայքի մարզ, ք․Հրազդան, Ջրառատ թաղ․ 551/10</t>
  </si>
  <si>
    <t>Ս․ՄԻՔԱՅԵԼՅԱՆ</t>
  </si>
  <si>
    <t>ՄԱՐՍԵԼ ԱՐԶՈՒՄԱՆՅԱՆ</t>
  </si>
  <si>
    <t>ԱՐՔԻԹԵՔԹՈՒՐԱԼ ԴԻԶԱՅՆ Ա ԵՎ Ա ՍՊԸ</t>
  </si>
  <si>
    <t>ՍԵՅՍՄԱՆՎՏԱՆԳՈՒԹՅՈՒՆ ՍՊԸ</t>
  </si>
  <si>
    <t>«ԷՅՋ ԹԻ ԷՍ ԷՄ» ՍՊԸ</t>
  </si>
  <si>
    <t>ՎԱՐԴԱՆՈՒՇ ՂՈՒԿԱՍՅԱՆ</t>
  </si>
  <si>
    <t>«ԿԱՐՊԵՏ ԴԻԶԱՅՆ» ՍՊԸ, «ԲԱՐՁՐ ՎՈԼՏ» ՍՊԸ</t>
  </si>
  <si>
    <t>«ԳՐԱՆԴ ԻՆՍՓԵՔՇՆ» ՍՊԸ,«ԶԱ. ՔՈՄՓՆԻ» ՍՊԸ</t>
  </si>
  <si>
    <t>«ՍՕՍ-ՄԱՆԿԱԿԱՆ ԳՅՈՒՂԵՐ» ՀԱՅԿԱԿԱՆ ԲԱՐԵԳՈՐԾԱԿԱՆ ՀԻՄՆԱԴՐԱՄ ՀՄԴ</t>
  </si>
  <si>
    <t>«ԽԱՌԱՏՅԱՆ ԱՐԽԻՏԵԿՏՍ» ՍՊԸ, «ՏՈՆ ՆԱԽԱԳԻԾ» ՍՊԸ</t>
  </si>
  <si>
    <t>ՀԱՍԱՐԱԿԱԿԱՆ ՍՊԱՍԱՐԿՄԱՆ ՕԲՅԵԿՏԻ, ՊԱՐՍՊԻ ԵՎ ԼՈՂԱՎԱԶԱՆԻ ԿԱՌՈՒՑՈՒՄ</t>
  </si>
  <si>
    <t>Հ․Շահգալդյան</t>
  </si>
  <si>
    <t>ՇՈՒՐԻԿ ԳԵՎՈՐԳՅԱՆ</t>
  </si>
  <si>
    <t>«ԱՆՏՈՆՅԱՆ ՆԱԽԱԳԻԾ» ՍՊԸ</t>
  </si>
  <si>
    <t>«ՀԱԲՇԻՆ ՆԱԽԱԳԻԾ» ՍՊԸ</t>
  </si>
  <si>
    <t>ԵՐՋԱՆԻԿ ԽԱՉԱՏՐՅԱՆ</t>
  </si>
  <si>
    <t>«ԿՈՏԱՅՔՆԱԽԱԳԻԾ» ՍՊԸ, «ՀԱԲՇԻՆ ՆԱԽԱԳԻԾ» ՍՊԸ</t>
  </si>
  <si>
    <t>«ՀԱԲՇԻՆ ՆԱԽԱԳԻԾ» ՍՊԸ, «ՈՐՄՆԱԴԻՐ ՇԻՆ ՆԱԽԱԳԻԾ» ՍՊԸ</t>
  </si>
  <si>
    <t>Առևտրի կենտրոնի կառուցում</t>
  </si>
  <si>
    <t>ԷԴԳԱՐ ԳՅՈԴԱԿՅԱՆ</t>
  </si>
  <si>
    <t>«ԴԱՆԻԵԼՅԱՆ ՓՐՈՋԵՔԹ» ՍՊԸ, «ԱՆՏՈՆՅԱՆ ՆԱԽԱԳԻԾ» ՍՊԸ,  «ՀԱԲՇԻՆ ՆԱԽԱԳԻԾ» ՍՊԸ</t>
  </si>
  <si>
    <t>Հյուրանոցային համալիրի կառուցում</t>
  </si>
  <si>
    <t>«ԿԱՊԻՏԱԼ ԳՈԼԴ» ՍՊԸ</t>
  </si>
  <si>
    <t>«Ա41 ՊՐՈՋԵՔԹ» ՍՊԸ, «Հ. ՀՈՎՀԱՆՆԻՍՅԱՆ ՓՐՈՋԵՔԹ» ՍՊԸ,«ՍՈԼՎ ԴԻԶԱՅՆ» ՍՊԸ</t>
  </si>
  <si>
    <t>«ԶԱ. ՔՈՄՓՆԻ» ՍՊԸ</t>
  </si>
  <si>
    <t>«ԱԼԱՓՄԵՏ» ՓԲԸ</t>
  </si>
  <si>
    <t>«ԿՈՌԴ» ՍՊԸ,  ՌԱՖԱՅԵԼ ՊԵՏԻԿՅԱՆ ՀՐԱՉՅԱՅԻ Ա/Ձ</t>
  </si>
  <si>
    <t>Դ․Դանիելյան</t>
  </si>
  <si>
    <t>ԳԱԳԻԿ ԱՂԱՋԱՆՅԱՆ</t>
  </si>
  <si>
    <t>«ԷՅՋ ԴԻ ԷՄ» ՍՊԸ</t>
  </si>
  <si>
    <t>Տ․Պողոսյան</t>
  </si>
  <si>
    <t>ԴԻԱՆԱ ՀԱՄԲԱՐՁՈՒՄՅԱՆ</t>
  </si>
  <si>
    <t>«Ա 41 ՍՏՈՒԴԻՈ» ՍՊԸ</t>
  </si>
  <si>
    <t>Անասնակերի արտադրամասի կառուցում</t>
  </si>
  <si>
    <t>Ֆ․Միրզոյեվ</t>
  </si>
  <si>
    <t>«ԲԵՍԹ ՍԻԹԻ» ՍՊԸ</t>
  </si>
  <si>
    <t>«ԱՐՔԻԹԵՔՏՈՒՐԱԼ ԴԻԶԱՅՆ Ա ԵՎ Ա» ՍՊԸ,«ԷՅՉ ԷԼ ՎԻ» ՍՊԸ</t>
  </si>
  <si>
    <t>ՀՀ Կոտայքի մարզ, Աբովյան համայնք, ք․Աբովյան, Բարեկամության փող․ 4/1</t>
  </si>
  <si>
    <t>Է․ԲԱԲԱՅԱՆ</t>
  </si>
  <si>
    <t>ԱՆԻ ՄԵԼԻՔՅԱՆ</t>
  </si>
  <si>
    <t>ՀԱՄԱԼԻՐ ՓՈՐՁ․</t>
  </si>
  <si>
    <t>ԲԱԶՄԱԲՆԱԿԱՐԱՆ ԲՆԱԿԵԼԻ ՇԵՆՔԵՐԻ ԿԱՌՈՒՑՈՒՄ</t>
  </si>
  <si>
    <t>Վ․Սարգսյան</t>
  </si>
  <si>
    <t>«ԱՅ ՋԻ ԷՅ ԻՆՎԵՍՏ» ՍՊԸ</t>
  </si>
  <si>
    <t>«ԱՆՏՈՆՅԱՆ ՆԱԽԱԳԻԾ» ՍՊԸ․ «ԷՅՋԻԹԻ ՓՐՈՋԵՔԹ» ՍՊԸ</t>
  </si>
  <si>
    <t>«ԱՐԽԻՏԵԿՏ» ՍՊԸ,«ՄԱՌԱ ԵՎ ԴՈՒՍՏՐԵՐ» ՍՊԸ</t>
  </si>
  <si>
    <t>Առևտրի սպասարկման շենքի կառուցում</t>
  </si>
  <si>
    <t>Լ․Յայլոյան</t>
  </si>
  <si>
    <t>&lt;ՓՐԻԹԻ ՈՒԵՆ&gt; ՍՊԸ</t>
  </si>
  <si>
    <t>&lt;ԱՆՏԱՆՅԱՆ ՆԱԽԱԳԻԾ&gt; ՍՊԸ</t>
  </si>
  <si>
    <t>Մանկապարտեզի կառուցում</t>
  </si>
  <si>
    <t>Խոյի համայնքապետարան</t>
  </si>
  <si>
    <t>&lt;ԻՆՏԵՉՐԷՆԵՐԳԻԱ&gt; ՍՊԸ</t>
  </si>
  <si>
    <t>Արմավիր քաղաքի թիվ 6 մսուր մանմապարտեզ ՀՈԱԿ-ի շենքի կառուցում</t>
  </si>
  <si>
    <t>Արմավիրի համայնքապետարան</t>
  </si>
  <si>
    <t>&lt;Ա-ԷՆ ՔՈՆՍԹՐԱՔՇՆ&gt;ՍՊԸ</t>
  </si>
  <si>
    <t>ԱՁ Սեդրակ Մուրադյան</t>
  </si>
  <si>
    <t>Մարզադպրոցի կառուցում</t>
  </si>
  <si>
    <t>&lt;ԻՆՏԵՐԷՆԵՐԳԻԱ&gt; ՍՊԸ</t>
  </si>
  <si>
    <t>Մոդուլային տիպի մսուր-մանկապարտեզի կառուցում 144 տեղ հզորությամբ</t>
  </si>
  <si>
    <t>&lt;ՆՈՐԱՇԾԵՆ&gt; ՆՏ ԱԿ</t>
  </si>
  <si>
    <t>«ԵՌԱՆԿՅՈՒՆ ՊՐՈՋԵՔՏ» ՍՊԸ</t>
  </si>
  <si>
    <t>«ԱՍ- ՆԱԽԱԳԻԾ» ՍՊԸ</t>
  </si>
  <si>
    <t>հեղուկ վառելիքի լցակետի կառուցում</t>
  </si>
  <si>
    <t>Վ․Խաչատրյան</t>
  </si>
  <si>
    <t>Անահիտ Խաչատրյան</t>
  </si>
  <si>
    <t>&lt;ԵՐՇԻՆ ՆԱԽԱԳԻԾ&gt;ՍՊԸ</t>
  </si>
  <si>
    <t>&lt;ԼԻԴԵՐՇԻՆ&gt; ՍՊԸ</t>
  </si>
  <si>
    <t>Նոր Արտագերսի կրթահամալիրի կառուցում</t>
  </si>
  <si>
    <t>«ԿԱՊԻՏԱԼ ԴԻԶԱՅՆ» ՍՊԸ(</t>
  </si>
  <si>
    <t>Ա․Պետրոսյան</t>
  </si>
  <si>
    <t>«ԱՐԽԻ-ՏՈՒՐ» ՍՊԸ</t>
  </si>
  <si>
    <t>Կրթահամալիրի կառուցում՝ 200 աշակերտի համար միջնակարգ դպրոց և 80 երեխայի համար մանկապարտեզ</t>
  </si>
  <si>
    <t>&lt;ԼՈՒՔ&gt; ՍՊԸ</t>
  </si>
  <si>
    <t>Միջնակարգ դպրոցի կառուցում</t>
  </si>
  <si>
    <t>Շ․Առաքելյան</t>
  </si>
  <si>
    <t>&lt;ՊԵՏԱԿԱՆ ԳՈՒՅՔԻ ԿԱՌԱՎԱՐՄԱՆ ԿՈՄԻՏԵ&gt;</t>
  </si>
  <si>
    <t>&lt;ՀԱՅՆԱԽԱԳԻԾ&gt;</t>
  </si>
  <si>
    <t>Ռյա Թազայի կրթահամալիրի կառուցում</t>
  </si>
  <si>
    <t>Ջ․Մախմուդով</t>
  </si>
  <si>
    <t>«ԳԼՈԲԱԼ ՊՐՈԵԿՏ» ՍՊԸ</t>
  </si>
  <si>
    <t>«ԳՐԱՆԴ ՔՆԹՐՈԼ» ՍՊԸ</t>
  </si>
  <si>
    <t>Կ․Եղիազարյհան</t>
  </si>
  <si>
    <t>«ՍԵԳՄԵՆՏ-ՍՏՈՒԴԻԱ» ՍՊԸ</t>
  </si>
  <si>
    <t>«ՄԻԴԻՍ ԱՐՔԻԹԵՔԹՍ» ՍՊԸ</t>
  </si>
  <si>
    <t>&lt;ԼԱՎՈ&gt; սպը</t>
  </si>
  <si>
    <t>95-120 սանի համար մանկապարտեզի կառուցում</t>
  </si>
  <si>
    <t>Ապարանի համայնքապետարան</t>
  </si>
  <si>
    <t>Կարինի կրթահամալիրի կառուցում</t>
  </si>
  <si>
    <t>Թ․Շահվերդյան</t>
  </si>
  <si>
    <t>«ՃԱՆԱՊԱՐՀԱՅԻՆ ԴԵՊԱՐՏԱՄԵՆՏ» ՀԻՄՆԱԴՐԱՄ</t>
  </si>
  <si>
    <t>Աշտարակ-Թալին 34 կմ ճանապարհի 51+000 կմ - 71+500 կմ հատվածի կառուցման շինարարական աշխատանքներ</t>
  </si>
  <si>
    <t>Տ․Սափեյան</t>
  </si>
  <si>
    <t>«ԿՈՔՍ ՔՆՍԱԼԹ» ԵՎ «ԷԳԻՍ ԻՆԹԵՐՆԵՅՇՆԼ»</t>
  </si>
  <si>
    <t>Սուպերմարկետի, արագ սննդի կետի և օժանդակ շինությունների կառուցում</t>
  </si>
  <si>
    <t>Կ․Եղիազարյան</t>
  </si>
  <si>
    <t>Տարոն Բարսեղյան</t>
  </si>
  <si>
    <t>Դպրոցի կառուցում /200-220 տեղ/</t>
  </si>
  <si>
    <t>&lt;ԲԱԲԱՅԱՆ-ԼԱՏ ՆԱԽԱԳԻԾ&gt; ՍՊԸ</t>
  </si>
  <si>
    <t>&lt;ԱՍ-ՆԱԽԱԳԻԾ&gt; ՍՊԸ</t>
  </si>
  <si>
    <t>ՀՀ ՔԿ</t>
  </si>
  <si>
    <t>Կրթահամալիրի կառուցում, 200 աշակերտի համար միջնակարգ դպրոց և 40 երեխայի համար մանկապարտեզ</t>
  </si>
  <si>
    <t>&lt;ԿՈՆՍՏԱՆՏԱ ԲԻԼԴ&gt; ՍՊԸ</t>
  </si>
  <si>
    <t>Համալիր փորձաքննություն հ․321     05․12․2024</t>
  </si>
  <si>
    <t>Դպրոցի, կաթսայատան և ենթակայանի կառուցում</t>
  </si>
  <si>
    <t>Տարածքային զարգացման հիմնադրամ</t>
  </si>
  <si>
    <t>144 տեղ հզորությամբ կրթահամալիրի տիպային շենքի կառուցում</t>
  </si>
  <si>
    <t>&lt;ՀԱԼԴԻ ՔՈՆՍԱԼԹ&gt; ՍՊԸ</t>
  </si>
  <si>
    <t>Համալիր փորձաքննություն</t>
  </si>
  <si>
    <t>&lt;ՆՈՐԱՇԵՆ&gt; ՆՏ ԱԿ</t>
  </si>
  <si>
    <t>144 տեղ հզորությամբ աշակերտի և 40 մանկապարտեզի սան կրթահամալիրի  կառուցում</t>
  </si>
  <si>
    <t>Գ․Սարգսյան</t>
  </si>
  <si>
    <t>«ՂԱՐԱՔԻԼԻՍԱ» ՍՊԸ</t>
  </si>
  <si>
    <t>Դ․Համբարձումյան</t>
  </si>
  <si>
    <t>Արազափ-1 պոմպակայանի շուրջ 20 հազ. խմ ծավալով ՕԿՋ-ի կառուցում</t>
  </si>
  <si>
    <t>Կ․Քենդրջան</t>
  </si>
  <si>
    <t>«ՋՐԱՅԻՆ ԿՈՄԻՏԵ»</t>
  </si>
  <si>
    <t>«ՄՈԴՈՒԼ» ՍՊԸ</t>
  </si>
  <si>
    <t>Արմաշի պոմպակայանի 4-րդ գոտու մոտ 9800խմ օգտակար ծավալով ՕԿՋ-ի կառուցում</t>
  </si>
  <si>
    <t>Արարատ համայնքի Արմաշի պոմպակայանի 3-րդ գոտու ՕԿՋ-ի նորոգում</t>
  </si>
  <si>
    <t>Բազմաբնակարան շենքի կառուցում</t>
  </si>
  <si>
    <t>Ն․Հակոբյան</t>
  </si>
  <si>
    <t>«ՄՈՒՐՃ-ՇԻՆ» ՍՊԸ</t>
  </si>
  <si>
    <t>«ՇՈՒՇԱՆՅԱՆ ՓՐՈՋԵՔԹ» ՍՊԸ, «ԱՐԽԻՏԵԿՏ» ՍՊԸ</t>
  </si>
  <si>
    <t>բազմաբնակարան բնակելի շենքերի տանիքներ</t>
  </si>
  <si>
    <t>Վեդու համայնքապետարան</t>
  </si>
  <si>
    <t>«ԱՐԽԻ ԹՈՒԼՍ» ՍՊԸ</t>
  </si>
  <si>
    <t>«ՆԱԽԱԳԾԵՐԻ ՓՈՐՁԱՔՆՆՈՒԹՅՈՒՆ» ՍՊԸ</t>
  </si>
  <si>
    <t>բազմաբնակարն շենքի կառուցում</t>
  </si>
  <si>
    <t>Խ․Արոյան</t>
  </si>
  <si>
    <t>ԱՐԱՄԱՅԻՍ ԱՎԱԳՅԱՆ</t>
  </si>
  <si>
    <t>«Ս ԵՎ Գ ՔՈՆՍԹՐԱՔՇՆ» ՍՊԸ․«ԲԱԲԱՅԱՆ-ԼԱՏ ՆԱԽԱԳԻԾ» ՍՊԸ</t>
  </si>
  <si>
    <t>այգիների և պուրակների կառուցում</t>
  </si>
  <si>
    <t>Կ․Մկրտչյան</t>
  </si>
  <si>
    <t>Արարատի համայնքապետարան</t>
  </si>
  <si>
    <t>«ԳԵՈՔԱՐՏ» ՍՊԸ</t>
  </si>
  <si>
    <t>Վեդի ջրամբարի և Վեդի գետի իշխման տակ գտնվող Փորձնական տարածքներում ներտնտեսային ոռոգման ցանցի կառուցում</t>
  </si>
  <si>
    <t>«ՀԱՅԱՍՏԱՆԻ ՀԱՆՐԱՊԵՏՈՒԹՅԱՆ ԷԿՈՆՈՄԻԿԱՅԻ ՆԱԽԱՐԱՐՈՒԹՅՈՒՆ»</t>
  </si>
  <si>
    <t>«ԵՎՐՈՀԻԴՐՈԷՆԵՐԳՈ» ՍՊԸ</t>
  </si>
  <si>
    <t>«ՄԱՐԻԱ» ՄՍՈՒՐ ՄԱՆԿԱՊԱՐՏԵԶԻ ԴԱՀԼԻՃԻ ԿԱՌՈՒՑՈՒՄ</t>
  </si>
  <si>
    <t>ՄԱՍԻՍ ՀԱՄԱՅՆՔԻ ՋՐԱՀՈՎԻՏ ԳՅՈՒՂԻ «ՄԱՐԻԱ» ՄՍՈՒՐՄԱՆԿԱՊԱՐՏԵԶ» ՀՈԱԿ</t>
  </si>
  <si>
    <t>«Լ ԵՎ Ս ՔՈՄՓՆԻ» ՍՊԸ</t>
  </si>
  <si>
    <t>«ԼԻԴԵՐՇԻՆ» ՍՊԸ</t>
  </si>
  <si>
    <t>Արարատ քաղաքի կոմունալ ծառայության շենքի կառուցում</t>
  </si>
  <si>
    <t>Ա․Ավետիսյան</t>
  </si>
  <si>
    <t>«ՎԱՆԱՐԽ» ՍՊԸ</t>
  </si>
  <si>
    <t>&lt;Մասիսի բժշկական կենտրոն&gt; ՓԲԸ-ի մասնաշենքի կառուցում</t>
  </si>
  <si>
    <t>&lt;Մասիսի բժշկական կենտրոն&gt; ՓԲԸ</t>
  </si>
  <si>
    <t>«ՆՈՐ ԲՆԱԿԵԼԻ ԹԱՂԱՄԱՍ» ՍՊԸ</t>
  </si>
  <si>
    <t>Պահեստի կառուցում</t>
  </si>
  <si>
    <t xml:space="preserve">«ԳՈՒՌ» ՍՊԸ
Ուրբանով կառուցապատողը 
«ՄԵԼ ՄԵՏԱԼ» ՍՊԸ </t>
  </si>
  <si>
    <t>«ՈՐՄՆԱԴԻՐ ՇԻՆ ՆԱԽԱԳԻԾ» ՍՊԸ</t>
  </si>
  <si>
    <t>002513                    000365</t>
  </si>
  <si>
    <t>«ՔՐԱՈՒՆ ՕՖ ՔԵՄԻՔԱԼՍ» ՍՊԸ</t>
  </si>
  <si>
    <t>«Գ. ՊԱՊՈՅԱՆ» ՍՊԸ</t>
  </si>
  <si>
    <t>Շիրակամուտի թիվ 1 միջնակարգ դպրոցի կառուցում</t>
  </si>
  <si>
    <t>Ք․Նիկողոսյան</t>
  </si>
  <si>
    <t>«Թ.Ա.Հ.Գ. ԳՐԻԳ» ՍՊԸ</t>
  </si>
  <si>
    <t>Վանաձոր համայնքի Գուգարք բնակավայրի մանկապարտեզի նոր մասնաշենքի կառուցում</t>
  </si>
  <si>
    <t>Ա․Փելեշյան</t>
  </si>
  <si>
    <t>Վանաձորի համայնքապետարան</t>
  </si>
  <si>
    <t>«ՇԻՆԷՔՍՊՐՏ» ՍՊԸ</t>
  </si>
  <si>
    <t>Է․Արշակյան</t>
  </si>
  <si>
    <t>50 հազար խմ ծավալով ՕԿՋ-ի կառուցում</t>
  </si>
  <si>
    <t>Դ․Ղումաշյան</t>
  </si>
  <si>
    <t>Ալավերդի քաղաքի Թումանյանի անվան հ․2 հիմնական դպրոցի կառուցում</t>
  </si>
  <si>
    <t>Լոռու մարզպետարան</t>
  </si>
  <si>
    <t>&lt;ԻՆՏԵՐԷՆԵՐԳԻԱ&gt;</t>
  </si>
  <si>
    <t>Սպասարկման և հյուրընկալման ոլորտի մասնագիտական կրթության հաբի կառուցում</t>
  </si>
  <si>
    <t>«ՀԿ ԿԵՆՏՐՈՆ» ՔԱՂԱՔԱՑԻԱԿԱՆ ՀԱՍԱՐԱԿՈՒԹՅԱՆ ԶԱՐԳԱՑՄԱՆ ՀԿ</t>
  </si>
  <si>
    <t>«ՀԱԲՇԻՆ ՆԱԽԱԳԻԾ»</t>
  </si>
  <si>
    <t>Լոռու մարզի Լոռի Բերդ համայնքի Յաղդան բնակավայրում ՕԿՋ-ի կառուցում</t>
  </si>
  <si>
    <t>Ա․Ներսիսյան</t>
  </si>
  <si>
    <t>Բերդի համայնքապետաևրան</t>
  </si>
  <si>
    <t>Լոռու մարզի Լոռի Բերդ համայնքի Յաղդան բնակավայրում ՕԿՋ-ին կից ոռոգման համակարգի կառուցում</t>
  </si>
  <si>
    <t>«Վանաձորի Գր. Հախինյանի անվան Երաժշտական դպրոց ԿՈՒՀ » ՀՈԱԿ-ի շենքի հիմնանորոգում</t>
  </si>
  <si>
    <t>ՎԱնաձոր համայնք</t>
  </si>
  <si>
    <t>&lt;ՇԻՆԷՔՍՊՐՏ&gt; ՍՊԸ</t>
  </si>
  <si>
    <t>&lt;Նախագծերի փորձաքաննություն&gt; ՍՊԸ</t>
  </si>
  <si>
    <t>Նկուղային հարկով երկհարկանիխանութի կառուցում</t>
  </si>
  <si>
    <t>Հենրիկ Ոսկանյան</t>
  </si>
  <si>
    <t>&lt;ՎԱՆԱՐԽ&gt; ՍՊԸ</t>
  </si>
  <si>
    <t>Խանութի կառուցում</t>
  </si>
  <si>
    <t>«ՈՓՅԱՆ ԵՂԲԱՅՐՆԵՐ» ՍՊԸ</t>
  </si>
  <si>
    <t>Խանութի վերակառուցում</t>
  </si>
  <si>
    <t>ՏԻԳՐԱՆ ԳԵՎՈՐԳՅԱՆ</t>
  </si>
  <si>
    <t>հեղուկ վառելիքի լիցքավորման կայանի ավարտում</t>
  </si>
  <si>
    <t>«Վ.Ն.Ս.-ԵՌՅԱԿ» ՍՊԸ</t>
  </si>
  <si>
    <t>«ՊՐՈՖԷՆԵՐՋԻ» ՍՊԸ</t>
  </si>
  <si>
    <t>Ալավերդու համայնքապեդտաքրան</t>
  </si>
  <si>
    <t>Ստեփանավան համայնքի թիվ 1 և թիվ 2 գերեզմանատների ցանկապատի կառուցում</t>
  </si>
  <si>
    <t>Հ․Աբրահամյան</t>
  </si>
  <si>
    <t>Ստեփանավանի համայնքապետարան</t>
  </si>
  <si>
    <t>«ՔՎԷ ՆԱԽԱԳԻԾ» ՍՊԸ</t>
  </si>
  <si>
    <t>Խանութի ընդլայնում, վերահատակագծում և կցակառույցի կառուցում</t>
  </si>
  <si>
    <t>Արամ Սարիբեկյան</t>
  </si>
  <si>
    <t>Խ․Վարդանյան</t>
  </si>
  <si>
    <t>«ԴԵՆԴՐՈ ԳԱՐԴԵՆ» ՓԲԸ</t>
  </si>
  <si>
    <t>Մ-6,Վանաձոր(Մ-3 հատման կետ)-Ալավերդի-ՀՀ սահման (Բագրատաշեն) միջպետական նշանակության ավտոճանապարհի կմ 42+183-ում փլուզված հենապատի հիմնանորոգում</t>
  </si>
  <si>
    <t>ՀԱՅԱՍՏԱՆԻ ՀԱՆՐԱՊԵՏՈՒԹՅԱՆ ՏԱՐԱԾՔԱՅԻՆ ԿԱՌԱՎԱՐՄԱՆ ԵՎ ԵՆԹԱԿԱՌՈՒՑՎԱԾՔՆԵՐԻ ՆԱԽԱՐԱՐՈՒԹՅՈՒՆ</t>
  </si>
  <si>
    <t>«ԱՐՑԱԽՃԱՆ» ՍՊԸ</t>
  </si>
  <si>
    <t>ասֆալտապատում</t>
  </si>
  <si>
    <t>Ալավերդու համայնքապետարան</t>
  </si>
  <si>
    <t>«ԱՐՄՍՏՐՈՅ» ՍՊԸ</t>
  </si>
  <si>
    <t>«ԱՍՏԻՃԱՆ» ՍՊԸ</t>
  </si>
  <si>
    <t>սառնարանային տեղամասի կառուցում</t>
  </si>
  <si>
    <t>«ԱԼԱՇԿԵՐՏ ԳՐՈՒՊ» ՍՊԸ</t>
  </si>
  <si>
    <t>Շառլ Ազնավուրի մշակույթի պալատի հիմնանորոգում, վերանորոգում</t>
  </si>
  <si>
    <t>Կապալառուի երաշխավորագիր</t>
  </si>
  <si>
    <t>10000 խմ ծավալով ջրավազանի կառուցում</t>
  </si>
  <si>
    <t>&lt;ԱՐՄԵՆԻԱ ՈԼՆԱՏ&gt; ՍՊԸ</t>
  </si>
  <si>
    <t>&lt;ԱԿԱԴԵՄԻԿՈՍ Ի․Վ․ԵՂԻԱԶԱՐՅԱՆԻ ԱՆՎԱՆ ՋՐԱՅԻՆ ՀԻՄՆԱՀԱՐՑԵՐԻ ԵՎ ՀԻԴՐՈՏԵԽՆԻԿԱՅԻ ԻՆՍՏԻՏՈՒՏ&gt;</t>
  </si>
  <si>
    <t>&lt;ԵՎՐՈՀԻԴՐՈԷՆԵՐԳՈ&gt;</t>
  </si>
  <si>
    <t xml:space="preserve">ԱՐՄԵՆՈՒՀԻ ՌԱՖԱԵԼՅԱՆ </t>
  </si>
  <si>
    <t>«ԳՈՌՏԵԽՊՐՈԵԿՏ» ՍՊԸ</t>
  </si>
  <si>
    <t>Գ․Փարսյան</t>
  </si>
  <si>
    <t>«ԼԻԱՇԻՆ» ՍՊԸ</t>
  </si>
  <si>
    <t>«ԿՈՌԴ»</t>
  </si>
  <si>
    <t>«ՎԻԼՀԱՄ» ՍՊԸ</t>
  </si>
  <si>
    <t>&lt;ԶՊՄԿ&gt; ՓԲԸ-ի 110/10 կՎ ենթակայանի կառուցում</t>
  </si>
  <si>
    <t>Մ․Փարամազյան</t>
  </si>
  <si>
    <t>&lt;ԶՊՄԿ&gt; ՓԲԸ</t>
  </si>
  <si>
    <t>&lt;ՌԻԳՐՈՒՊ&gt; ՍՊԸ</t>
  </si>
  <si>
    <t>&lt;ԳՐԱՆԴ ԻՆՍՓԵՔՇՆ&gt; ՍՊԸ</t>
  </si>
  <si>
    <t>220կՎ լարման համար տեղակայված ԱՏ220/110/10կՎ125Մվտ տրանսֆորմատորների յուղերի և պոմպակայանի հավաքման շինություն և ենթակայանի անցակետի և ընդհանուր ենթակայանի կառավարման կետ</t>
  </si>
  <si>
    <t>«ԶԱՆԳԵԶՈՒՐԻ ՊՂՆՁԱՄՈԼԻԲԴԵՆԱՅԻՆ ԿՈՄԲԻՆԱՏ» ՓԲԸ</t>
  </si>
  <si>
    <t>«ՌԻԳՐՈՒՊ» ՍՊԸ</t>
  </si>
  <si>
    <t>«ԳՐԱՆԴ ԻՆՍՓԵՔՇՆ» ՍՊԸ</t>
  </si>
  <si>
    <t>220կՎ լարման ,,մուտք-ելք,,ԲԼՕԳ հենարան շենքը,կառուցվածքը,յուրաքանչյուր փակ բաշխիչի համար և ենթակայանի ընդհանուր կառավարման շինությունը ,տեղակայված երկու ԱՏ220/110/10կՎ,125ՄՎՏ տրանսֆորմատոր և երկու գծային կարգավորիչ տրանսֆորմատոր</t>
  </si>
  <si>
    <t>Կրթահամալիրի՝ 200 աշակերտի համայք նախատեսված միջնակարգ դպրոցի և 80 երեխայի համար նախատեսված մանկապարտեզի կառուցում</t>
  </si>
  <si>
    <t>ՀՀ տարածքային զարգացման հիմնադրամ</t>
  </si>
  <si>
    <t>&lt;ՄԱՌՔ&gt; ՍՊԸ</t>
  </si>
  <si>
    <t>&lt;ՄԿ Բիլդինգ&gt; ՍՊԸ</t>
  </si>
  <si>
    <t>Կրթահամալիրի՝ 144 աշակերտի համայք նախատեսված միջնակարգ դպրոցի և 40 երեխայի համար նախատեսված մանկապարտեզի կառուցում</t>
  </si>
  <si>
    <t>&lt;ՇԻՆ-ԿՈՄՖՈՐՏ&gt; ՍՊԸ</t>
  </si>
  <si>
    <t>&lt;ՄԱՐՏԵՎ&gt; ՍՊԸ, &lt;ԱԼՏԵՐՆԱՏԻՎ&gt; ՍՊԸ</t>
  </si>
  <si>
    <t>&lt;Կապանի ճանապարհների շահագոերծման և շինարարական&gt; ՍՊԸ, &lt;Լիաշին&gt; ՍՊԸ</t>
  </si>
  <si>
    <t>Կրթաահամալիրի տպային շենքի կառուցում</t>
  </si>
  <si>
    <t>Հ․Առաքելյան</t>
  </si>
  <si>
    <t>&lt;ԳՐԱՆԴ ՔՆԹՐՈԼ&gt; ՍՊԸ</t>
  </si>
  <si>
    <t>Կրթահամալիրի կառուցում</t>
  </si>
  <si>
    <t xml:space="preserve"> Կրթահամալիրի տիպային շենքի կառուցում</t>
  </si>
  <si>
    <t>&lt;ԱՐևՄՍՏՐՈՅ&gt; ՍՊԸ</t>
  </si>
  <si>
    <t>Ավտոճանապարհի հիմնանորոգում</t>
  </si>
  <si>
    <t>Ա․Աղաջանյան</t>
  </si>
  <si>
    <t>ՀՀ ՏԿԵՆ</t>
  </si>
  <si>
    <t>&lt;Ճաննախպագիծ ինստիտուտ&gt; ՍՊԸ</t>
  </si>
  <si>
    <t>&lt;ՎԲԻՌԱՄ&gt; ՍՊԸ</t>
  </si>
  <si>
    <t>Ճանապարհի կառուցում</t>
  </si>
  <si>
    <t>Խ․Անդրեասյան</t>
  </si>
  <si>
    <t>ՀՀ տարածքային կառավարման և ենթակառուցվածքների նախարարություն</t>
  </si>
  <si>
    <t>&lt;Արցախճան ինստիտուտ&gt; ՓԲԸ</t>
  </si>
  <si>
    <t>&lt;Վիռամ&gt; ՍՊԸ</t>
  </si>
  <si>
    <t>Երկհարկանի շինության կառուցում</t>
  </si>
  <si>
    <t>ՀՀ ՏԿԵՆ Ջրային կոմիիտե</t>
  </si>
  <si>
    <t>&lt;ՋՐԱՐՆԻ&gt; ՍՊԸ</t>
  </si>
  <si>
    <t>Բետոնի արտադրության հանգույցի կառուցում</t>
  </si>
  <si>
    <t>Վահե Պետրոսյան</t>
  </si>
  <si>
    <t>&lt;ՎԻԼՀԱՄ&gt; ՍՊԸ</t>
  </si>
  <si>
    <t>&lt;ՌԱԶ-ԲԻԼԴԻՆԳ&gt; ՍՊԸ</t>
  </si>
  <si>
    <t>&lt;ՄԱՐՏԵՎ&gt; ՍՊԸ</t>
  </si>
  <si>
    <t>&lt;Լիա-շին&gt; ՍՊԸ</t>
  </si>
  <si>
    <t>ԶՊՄԿ ՓԲԸ-ի հարստացուցիչ ֆաբրիկայի վարչակենցաղային  հ․ 2 և հ․3 մասնաշենքերի ձեղնահարկերի վերակառուցում</t>
  </si>
  <si>
    <t>&lt;ՏԵՐՐԱՖՈՐՄ&gt; ՍՊԸ</t>
  </si>
  <si>
    <t>Ա․Խաչատրյան</t>
  </si>
  <si>
    <t>Արևային կայանի կառուցում</t>
  </si>
  <si>
    <t>Ս․Մուրադյան</t>
  </si>
  <si>
    <t>&lt;ԱՐՏՄԱ&gt; ՍՊԸ</t>
  </si>
  <si>
    <t>Ա․Մարգարյան</t>
  </si>
  <si>
    <t>ՄԱԼՎԻՆԱ ՄԱԴԱԹՅԱՆ</t>
  </si>
  <si>
    <t>«ՍՏԱՐՏ ԳՐՈՒՊ» ՍՊԸ</t>
  </si>
  <si>
    <t>&lt;ՀԱԲՇԻՆ ՆԱԽԱԳԻԾ&gt;ՍՊԸ</t>
  </si>
  <si>
    <t>Շատվանի կրթահամալիրի կառուցում</t>
  </si>
  <si>
    <t>Արտակ Խաչատրյան</t>
  </si>
  <si>
    <t>«Ա-ԷՆ ՔՈՆՍԹՐԱՔՇՆ» ՍՊԸ</t>
  </si>
  <si>
    <t>«Ա-ԷՌ ՓՐՈՋԵԿՏ» ՍՊԸ</t>
  </si>
  <si>
    <t>` Մարտունի համայնքի Արծվանիստ բնակավայրի «Մսուր մանկապարտեզ» ՀՈԱԿ–ի շինության վերանորոգում</t>
  </si>
  <si>
    <t>Հ․Հովեյան</t>
  </si>
  <si>
    <t>Մարտունու համայնապետարան</t>
  </si>
  <si>
    <t>«ՍՈՒՐՈ ՕՍԿԱՆԻ» ՍՊԸ</t>
  </si>
  <si>
    <t>«ԱՐՄԼԵՎՆԱԽԱԳԻԾ» ՍՊԸ</t>
  </si>
  <si>
    <t>Գ․Մարտիրոսյան</t>
  </si>
  <si>
    <t>«ՀԱԼԴԻ ՔՈՆՍԱԼԹ» ՍՊԸ</t>
  </si>
  <si>
    <t>«ՄԱՌԱ ԵՎ ԴՈՒՍՏՐԵՐ» ՍՊԸ</t>
  </si>
  <si>
    <t>&lt;Արև&gt; ֆոտովոլտային էլեկտրակայանի՝ 35 կՎ լարման ՄԳ-ի, ՕԳ-ի և 6300/35/0.8- 0.8 կՎԱ հզորության ենթակայանի էլեկտրամատակարարում</t>
  </si>
  <si>
    <t>«ՄԵԾ ՄԱՍՐԻԿ» ՍՊԸ</t>
  </si>
  <si>
    <t>«ԷԿՈՎԻԼ» ՍՊԸ</t>
  </si>
  <si>
    <t>Վ․Ադամյան</t>
  </si>
  <si>
    <t>«ՖԼԵՔՍ ԷՆԵՐՋԻ» ՍՊԸ</t>
  </si>
  <si>
    <t>&lt;ԳՈՌ-ԴԱՎ&gt; ՍՊԸ</t>
  </si>
  <si>
    <t>&lt;ԷԼԻՏ ՊՐՈՋԵՔԹ&gt; ՍՊԸ</t>
  </si>
  <si>
    <t>144 աշակերտական տեղով  և 80 ,անկապարտեզի սաների համար կրթահամալիրի կրթահամալիրի կառուցում</t>
  </si>
  <si>
    <t>&lt;ՀԱԼԴԻ ՔՈՆՍԱԼԹ&gt;ՍՊԸ</t>
  </si>
  <si>
    <t>Ճարտարապետաշինարարական նախագծերի քաղաքաշինական պետական համալիր փորձաքննություն իրականացնող հանձնաժողով</t>
  </si>
  <si>
    <t>Բազմաֆունկցիոնալ հասարակական շինության կառուցում</t>
  </si>
  <si>
    <t>Արա Շահբազյան, Վահե Դավթյան, Արմեն Խաչատրյան, Մոհամմադալի Խավարի</t>
  </si>
  <si>
    <t>&lt;ՎԻ ԸՆԴ ՎԻ ՓՐՈՋԵՔԹ&gt; ՍՊԸ</t>
  </si>
  <si>
    <t>&lt;ԳԼՈԲԱԼ ԻՆԺԵՆԵՐ&gt; ՍՊԸ</t>
  </si>
  <si>
    <t>Հանգստի գոտու՝ քոթեջ տնակներով, ռեստորանի, լողավազանի, սպասարկման և օժանդակ շինությունների մաքրման կայանի կառուցում</t>
  </si>
  <si>
    <t>&lt;Ն․Ա․ՊՐԱԴԱԿՇՆ&gt; ՍՊԸ</t>
  </si>
  <si>
    <t>&lt;Էյ-Վի-Էն Գրուպ&gt; ՍՊԸ, &lt;Դի-Էներջի&gt; ՍՊԸ,  &lt;Պրոֆ ինջինիրինգ&gt; ՍՊԸ</t>
  </si>
  <si>
    <t>144 աշակերտական տեղով և 80 մանկապարտեզի սաների համար կրթահամալիրի կառուցում</t>
  </si>
  <si>
    <t>&lt;Կապիտալ դիզայն&gt; ՍՊԸ</t>
  </si>
  <si>
    <t>Փոքրաքանակ երեխաներով համալրված հանրակրթական դպրոցի կառուցում</t>
  </si>
  <si>
    <t>Ջ․Հարությունյան</t>
  </si>
  <si>
    <t>Կիսակառույցի կառուցում</t>
  </si>
  <si>
    <t>Ա․Սարիբեկյան</t>
  </si>
  <si>
    <t>Անիի համայնքապետարան</t>
  </si>
  <si>
    <t>Արթիկի ԲԿ-Ի կառուցում</t>
  </si>
  <si>
    <t>Ա․Ոսկանյան</t>
  </si>
  <si>
    <t>«ԷՄ ՋԻ ԴԻԶԱՅՆ» ՍՊԸ</t>
  </si>
  <si>
    <t>Հայրենյացի կրթահամալիրի կառուցում</t>
  </si>
  <si>
    <t>Զ․Մանուկյան</t>
  </si>
  <si>
    <t>ԿՆՅԱԶ ԳՐԻԳՈՐՅԱՆ</t>
  </si>
  <si>
    <t>«ԱՔԱՐԱ» ՍՊԸ</t>
  </si>
  <si>
    <t>Գետափի կրթահամալիրի կառուցում</t>
  </si>
  <si>
    <t>Փոքր Մանթաշի միջնակարգ դպրոցի կառուցում</t>
  </si>
  <si>
    <t>Կ․Մանուկյան</t>
  </si>
  <si>
    <t>Է․Սաղաթելյան</t>
  </si>
  <si>
    <t>Ամասիայի միջնակարգ դպրոցի կառուցում</t>
  </si>
  <si>
    <t>Պտղավանի կրթահամալիր, կառուցում,</t>
  </si>
  <si>
    <t>Ա․Աղաբաբյան</t>
  </si>
  <si>
    <t>Գոշի 200+40 տեղ-հզորությամբ դպրոցի կառուցում</t>
  </si>
  <si>
    <t>Դ․Սարգսյան</t>
  </si>
  <si>
    <t>&lt;ՀԱՅՆԱԽԱԳԻԾ&gt;ՍՊԸ</t>
  </si>
  <si>
    <t>Նորաշենի կրթահամալիրի կառուցում</t>
  </si>
  <si>
    <t>Ա․Հակոբյան</t>
  </si>
  <si>
    <t>Ա․Ճաղարյան</t>
  </si>
  <si>
    <t>«ԻՋԵՎԱՆԻ ԳԻՆՈՒ,ԿՈՆՅԱԿԻ ԳՈՐԾԱՐԱՆ» ՓԲԸ</t>
  </si>
  <si>
    <t>«ՄԱՅՐՈՒՂԻ Մ» ՍՊԸ</t>
  </si>
  <si>
    <t>Դովեղի միջնակարգ դպրոցի տիպային շենքի կառուցում</t>
  </si>
  <si>
    <t>«Հայնախագիծ» ԲԲԸ</t>
  </si>
  <si>
    <t>Շարժական կապի կայանի կառուցում</t>
  </si>
  <si>
    <t>Ա․Բազւնյան</t>
  </si>
  <si>
    <t>&lt;ՏԵԼԵԿՈՄ ԱՐՄԵՆԻԱ&gt; ԲԲԸ</t>
  </si>
  <si>
    <t>&lt;ԹԻՄ ՍԻՍԹԵՄՍ&gt; ՓԲԸ</t>
  </si>
  <si>
    <t>&lt;Մառք&gt; ՍՊԸ</t>
  </si>
  <si>
    <t>Բազային KIRO 1 ռադիոհեռախոսային կապի կայանի կառուցում</t>
  </si>
  <si>
    <t>144 տեղ հզորությամբ կրթահամալիրի կառուցում</t>
  </si>
  <si>
    <t>ՀՀ Տավուշի մարզ, ք․Դիլիջան, Աղբյուր Սերոբի փող․ հ․ 5</t>
  </si>
  <si>
    <t>Դ․ՍԱՐԳՍՅԱՆ</t>
  </si>
  <si>
    <t>ՄՅՈՒԼԵՐ ՍՊԸ</t>
  </si>
  <si>
    <t>ԼԻՆԵԱ ԱՐՔԻՓԵՔԹՍ ՍՊԸ, ԼՍ ՆԱԽԱԳԻԾՍՊԸ</t>
  </si>
  <si>
    <t>ԻՆԺԵՆԵՐԻՆԳ ԳՐՈՒՊ ՍՊԸ</t>
  </si>
  <si>
    <t>Մարտիրոսի կրթահամալիրի կառուցում</t>
  </si>
  <si>
    <t>Մ․Մաթևոսյան</t>
  </si>
  <si>
    <t>«ԳԼՈԲԱԼ ԻՆԺԵՆԵՐ» ՍՊԸ</t>
  </si>
  <si>
    <t>&lt;ԼԱՎո&gt; Սպը</t>
  </si>
  <si>
    <t>Ա․Գաբրիեձլյան</t>
  </si>
  <si>
    <t>Հրշեջ փրակարարական կայանի կառուցում</t>
  </si>
  <si>
    <t>Դ․Հարությունյան</t>
  </si>
  <si>
    <t>«ԱՐՏԱՍԳՐՈՒՊ» ՍՊԸ,«ԱՐՄԵՆ. ԷԼ. ԷՆԳ.» ՍՊԸ</t>
  </si>
  <si>
    <t>հանդիսությունների սրահի հիմնանորոգում</t>
  </si>
  <si>
    <t>Վ․Արսենյան</t>
  </si>
  <si>
    <t>Ջերմուկի համայնքապետարան</t>
  </si>
  <si>
    <t xml:space="preserve"> «ՎԱՆԱՁՈՐԻ ՆԱԽԱԳԾՈՂ» ՍՊԸ</t>
  </si>
  <si>
    <t>«Աստիճան» ՍՊԸ</t>
  </si>
  <si>
    <t>Վայքի համայնքապետարան</t>
  </si>
  <si>
    <t>«ՃԱՐՏՇԻՆ ՆԱԽԱԳԻԾ ԵՎ ԴԻԶԱՅՆ» ՍՊԸ</t>
  </si>
  <si>
    <t>Գեոմեմբրանով 15000 խմ ծավալով ջրավազանի և պոմպակայանի կառուցում</t>
  </si>
  <si>
    <t>Հ․Սահակյան</t>
  </si>
  <si>
    <t>«ՄԻԿԱՐ 7» ՍՊԸ</t>
  </si>
  <si>
    <t>«ԹԱԴԵՈՒՍ» ՍՊԸ</t>
  </si>
  <si>
    <t>«ԱՇՈՏ ՄԱՆԱՍՅԱՆ» ՍՊԸ,ՏԻԳՐԱՆ ԽԱՉԻՅԱՆ ԱՇՈՏԻ Ա/Ձ</t>
  </si>
  <si>
    <t>«ԷՔՍՊԵՐՏ ՄԵԿ» ՍՊԸ</t>
  </si>
  <si>
    <t>Փողոցների վերականգնում և բարեկարգում</t>
  </si>
  <si>
    <t>&lt;Եչրևաննախագիծ&gt; ՓԲԸ</t>
  </si>
  <si>
    <t>Բենզալցակայանի սպասարկման կետի վերակառուցում և ծածկի կառուցում</t>
  </si>
  <si>
    <t>Էդգար Փամբուկյան</t>
  </si>
  <si>
    <t>&lt;Ա․Ս․Դ․&gt;ՍՊԸ</t>
  </si>
  <si>
    <t>Բենզալցակայանի վերակառուցում</t>
  </si>
  <si>
    <t>Կամո Մելքոնյան</t>
  </si>
  <si>
    <t>&lt;Ա․Ս․Դ&gt;&gt; ՍՊԸ</t>
  </si>
  <si>
    <t>Մետաղական ցանկապատի և մետաղական տաղավարի կառուցում</t>
  </si>
  <si>
    <t>Լիդիան Արմենիա</t>
  </si>
  <si>
    <t>&lt;Արբակ և որդիներ&gt; ՍՊԸ</t>
  </si>
  <si>
    <t>Մետաղական տիպային անգարի կառուցում</t>
  </si>
  <si>
    <t>Ադմինիստրատիվ, փակ պահեստային և բաց մասնաշենքի կառուցում</t>
  </si>
  <si>
    <t>PL-10 ենթակայանի հարթակի կառուցում</t>
  </si>
  <si>
    <t>ԲՈՐԻՍՈՎԿԱ</t>
  </si>
  <si>
    <t>88.110.00894</t>
  </si>
  <si>
    <t>09809491</t>
  </si>
  <si>
    <t>ՄԱՔՈՒՐ ԵՐԿԱԹԻ ԳՈՐԾԱՐԱՆ</t>
  </si>
  <si>
    <t>278.130.01155</t>
  </si>
  <si>
    <t>00404207</t>
  </si>
  <si>
    <t>ք․Երևան, Արցախի փ.75</t>
  </si>
  <si>
    <t>ԵՐԵՎԱՆԻ ՄԻԿՐՈԱՎՏՈԲՒՍԱՅԻՆ ՈՒԱՏ</t>
  </si>
  <si>
    <t>269.120.02755</t>
  </si>
  <si>
    <t>02201216</t>
  </si>
  <si>
    <t>ՌԱԳՄԱԿ ՊԱՀԱԾՈՆԵՐԻ ԳՈՐԾԱՐԱՆ</t>
  </si>
  <si>
    <t>271.110.02752</t>
  </si>
  <si>
    <t>01234919</t>
  </si>
  <si>
    <t>ք․Երևան, Արին Բերդի փ.15</t>
  </si>
  <si>
    <t>ԴԻԼԻՋԱՆ ԱՌՈՂՋԱՐԱՆ</t>
  </si>
  <si>
    <t>21.120.00469</t>
  </si>
  <si>
    <t>07900477</t>
  </si>
  <si>
    <t>ԶԵՎՍ</t>
  </si>
  <si>
    <t>81.110.00060</t>
  </si>
  <si>
    <t>07401192</t>
  </si>
  <si>
    <t>Տավուշի մարզ, Նոյեմբերյան, համայնք, ք․ Նոյեմբերյան</t>
  </si>
  <si>
    <t xml:space="preserve">Արմավիրի մարզ, գ․ Լենուղի </t>
  </si>
  <si>
    <t>Արմավիրի մարզ, գ. Տանձուտ</t>
  </si>
  <si>
    <t>Արմավիրի մարզ, ք. Արմավիր, Երևանյան փողոց 56ա</t>
  </si>
  <si>
    <t>Արմավիրի մարզ, գ. Լեռնագոգ, արևային կայան</t>
  </si>
  <si>
    <t>Արմավիրի մարզ, գ. Մուսալեռ</t>
  </si>
  <si>
    <t>Արմավիրի մարզ, գ. Դաշտ</t>
  </si>
  <si>
    <t>Արմավիրի մարզ, գ. Այգեշատ</t>
  </si>
  <si>
    <t>ք․Երևան, Բագրատունյաց 42</t>
  </si>
  <si>
    <t>Սյունիքի մարզ, ք․ Գորիս, Երևանյան խճուղի</t>
  </si>
  <si>
    <t>Լոռու մարզ, Սպիտակ համայնք, գյուղ Արջահովիտ, 12-րդ փողոց 2</t>
  </si>
  <si>
    <t xml:space="preserve">Արարատի մարզ, գ․Ավշար Արարատ-Վեդի աջակողմ 2/2 </t>
  </si>
  <si>
    <t>Արարատի մարզ, ք․ Արարատ, Շահումյան 5</t>
  </si>
  <si>
    <t>Արարատի մարզ, Արտաշատ համայնք, ք․Արտաշատ, Երևանյան փողոց 15</t>
  </si>
  <si>
    <t xml:space="preserve">Արարատի մարզ, գ․Այգավան, Երևանյան փողոց 1 </t>
  </si>
  <si>
    <t xml:space="preserve">Արարատի մարզ, գ․Ավշար, Երևան-Երասխ մայրուղի 6 </t>
  </si>
  <si>
    <t>Կոտայքի մարզ, գ.Զովունի, 1-ին փողոց 142/7</t>
  </si>
  <si>
    <t>Տավուշի մարզ, ք․ Դիլիջան, Գետափնյա 66</t>
  </si>
  <si>
    <t>Տավուշի մարզ, գ․ Հաղթանակ, 1 փող․ 10 շենք</t>
  </si>
  <si>
    <t>Տավուշի մարզ, գ․ Պառավաքար, 1 30 շինություն</t>
  </si>
  <si>
    <t>Տավուշի մարզ, ք․ Դիլիջան, Թբիլիսյան խճուղի 34/1</t>
  </si>
  <si>
    <t>Շիրակի մարզ, Գյումրի, Շիրակացի 31</t>
  </si>
  <si>
    <t>Շիրակի մարզ, Ձորակապ համայնք, 15 փողոց 11</t>
  </si>
  <si>
    <t>Շիրակի մարզ, Մայիսյան համայնք, Մայիսյան-Գյումրի մայրուղի 9</t>
  </si>
  <si>
    <t>Կոտայքի մարզ, գ․ Մայակովսկի</t>
  </si>
  <si>
    <t>Լոռու մարզ, Լեռնապատ համայնք, 38 փ., շ․ 4/1</t>
  </si>
  <si>
    <t>Լոռու մարզ, գ․ Մեծ Պառնի, 24-րդ փ․ 27</t>
  </si>
  <si>
    <t>ք․Երևան, Հալաբյան փող. 22/1</t>
  </si>
  <si>
    <t>ք.Երևան, Պարոնյան 15/5</t>
  </si>
  <si>
    <t>ք․Երևան, Բաբաջանյան փողոց, թիվ  38</t>
  </si>
  <si>
    <t>ք․Երևան, Սիլիկյան թաղ., 12փ.</t>
  </si>
  <si>
    <t>ք․Երևան, Սիլիկյան թաղ., 5փ. 58</t>
  </si>
  <si>
    <t>ք․Երևան, Բաղրամյան պողոտա, թիվ 59/4</t>
  </si>
  <si>
    <t>ք․Երևան, Թբիլիսյան խճուղի, թիվ 13/8</t>
  </si>
  <si>
    <t>Երևան, Անտառային փողոց 136/4 հողամաս</t>
  </si>
  <si>
    <t>Երևան, Արշակունյաց պողոտա հ9/5</t>
  </si>
  <si>
    <t>Երևան, Անտառային փողոց հ.130/11 և հ.134</t>
  </si>
  <si>
    <t>Բազմաֆունկցիոնալ բնակելի համալիրի կառուցում</t>
  </si>
  <si>
    <t>Երևան, Գ. Լուսավորչի փողոց հ.4 հողամաս</t>
  </si>
  <si>
    <t>Երևան, Թբիլիսյան խճուղի 21/5</t>
  </si>
  <si>
    <t>Երևան, Ն․Զարյան փող․ 11-13</t>
  </si>
  <si>
    <t>Երևան, Հ․Հակոբյան փող․ հ․ 3/20</t>
  </si>
  <si>
    <t>Երևան, Հ․Էմինի փոց․ 1-ին նրբ․ 23, 23/1, 25 բնակելի տներ, հ․ 27 հողամաս և հ․ 29</t>
  </si>
  <si>
    <t>Երևան, Աղբյուր Սերոբի փող․ հ․ 25</t>
  </si>
  <si>
    <t>Երևան, Դավթաշեն 1-ին թաղ․ 64</t>
  </si>
  <si>
    <t>Երևան, Բաբայան փող․ հ․39</t>
  </si>
  <si>
    <t>Երևան, Սունդուկյան փող․ 78 &lt;Մ․Գալշոյանի անվան հ․ 148 դպրոց</t>
  </si>
  <si>
    <t>Երևան, Շրջանցիկ թունել փող․ 52</t>
  </si>
  <si>
    <t>Երևան, Կոմիտասի պող․ 35/2</t>
  </si>
  <si>
    <t>Ինժեներական քաղաքի (Ի.Շ.1.14) մասնաշենքի կառուցում</t>
  </si>
  <si>
    <t>Երևան, Բագրևանդի փողոց 52/13</t>
  </si>
  <si>
    <t>Երևան, Մինսկի փող․ հ․ 15, հ․ 15/1, 17/1, 19/1</t>
  </si>
  <si>
    <t>Երևան, Ա․Արմենակյան փող․ 27/4</t>
  </si>
  <si>
    <t>Երևան, Միկոյան փող․հ․9/3</t>
  </si>
  <si>
    <t>Երևան, Բագրևանդի փող․ 52/12</t>
  </si>
  <si>
    <t>Երևան, Դավիթ Բեկի փող․ հ․ 105</t>
  </si>
  <si>
    <t>Երևան, Գ․Հովսեփյան փող․ հ․ 50 հողամաս</t>
  </si>
  <si>
    <t>Երևան, Գ․Հովսեփյան հ․46/7</t>
  </si>
  <si>
    <t>Երևան, Գ․Հովսեփյան փող․ հ․ 46/10</t>
  </si>
  <si>
    <t>Երևան, Գ․Հովսեփյան փող․ 48/3, 48/4, 50/3</t>
  </si>
  <si>
    <t>Երևան, Ն. Սաֆարյան փողոց հ.11/11</t>
  </si>
  <si>
    <t>Երևան, Մարշալ Բաբաջանյան փողոց հ.72/2</t>
  </si>
  <si>
    <t>Բնակելի համալիրի / 1-ին փուլ՝ «1», «2», «3» և «4» մասնաշենքերի կառուցում</t>
  </si>
  <si>
    <t>Երևան, Մարշալ Բաբաջանյան փողոց հ.119 և հ.119/2</t>
  </si>
  <si>
    <t>Երևան, Աճառյան փողոց հ.35/19 և հ.35/20 հողամասեր</t>
  </si>
  <si>
    <t>Երևան, Ավան-Առիբջ թաղ․ 1-ին մ/շ, 4/7</t>
  </si>
  <si>
    <t>Երևան, Դավթաշեն 4-րդ թաղամաս հ.46/6</t>
  </si>
  <si>
    <t>Երևան, Ա. Միկոյան փողոց հ.68</t>
  </si>
  <si>
    <t>Երևան, Ս. Գևորգյան փողոց հ.106/19 հողամաս</t>
  </si>
  <si>
    <t>Երևան, Ձոր 1 թաղ․ հ․96, 98, 99, 100, 100/1</t>
  </si>
  <si>
    <t>Երևան, Դավիթ Բեկի փող․ հ․ 1/22</t>
  </si>
  <si>
    <t>Երևան, Տիգրան Մեծի պող․ 55 և 55/2</t>
  </si>
  <si>
    <t>Երևան, Նոր Արեշի 26-րդ փող․ հ․45</t>
  </si>
  <si>
    <t>Երևանի Մուշեղ Մխոյանի անվան հ․ 68 հիմնական դպրոցի կառուցում</t>
  </si>
  <si>
    <t>Երևան, Նոր Արեշի 8-րդ փող․ հ․ 56 հողամաս</t>
  </si>
  <si>
    <t>Ինժեներական և կիրառական գիտությունների համալիրի կառուցում</t>
  </si>
  <si>
    <t>Երևան, Կ. Հալաբյան փողոց թիվ 16/2 պահեստ</t>
  </si>
  <si>
    <t>Երևան, Հ. Մարգարյան փողոց 6/2</t>
  </si>
  <si>
    <t>Երևան, Յու․Ֆուչիկի փող․ 29/2</t>
  </si>
  <si>
    <t>Երևան, Հաղթանակ թաղ․ 1-ին փող․ 1/488</t>
  </si>
  <si>
    <t>Երևան, Թ․Նազարբեկյան թաղ․ 44/13</t>
  </si>
  <si>
    <t>Երևան, Հ․Շիրազի փող․ հ․ 26/5</t>
  </si>
  <si>
    <t>Երևան, Լենինգրադյան  5/4</t>
  </si>
  <si>
    <t>Երևան, Լենինգրադյան փող․ 19/12</t>
  </si>
  <si>
    <t>Երևան, Մ․Մելքոնյան թփող․ 24</t>
  </si>
  <si>
    <t>Երևան, Լենինգրադյան փող․ 23/19 հողամաս</t>
  </si>
  <si>
    <t>Երևան, Ծիծեռնակաբերդի խճ․ 11/1</t>
  </si>
  <si>
    <t>Երևան, Լենինգրադյան փող․ 29/17</t>
  </si>
  <si>
    <t>Երևան, Ծովակալ Իսակովի պող․ 19/1</t>
  </si>
  <si>
    <t>Երևան, Իսահակ Գասպարյան փող․ 34</t>
  </si>
  <si>
    <t>Երևան, Լենինգրադյան փող․ 29/12</t>
  </si>
  <si>
    <t>Երևան, Ի․Գասպարյան փող․ հ․ 30</t>
  </si>
  <si>
    <t>Երևան, Ծիծեռնակաբերդի խճ․ 13/1</t>
  </si>
  <si>
    <t>Երևան, Պ. Սևակի փողոց 5/1</t>
  </si>
  <si>
    <t>Երևան, Ն. Գոգոլի փողոց հ.24 հողամաս</t>
  </si>
  <si>
    <t>Երևան, Ազատության պողոտա հ.24/57, հ.24/59, հ.24/60 և հ.24/61 հողամաս</t>
  </si>
  <si>
    <t>Երևան, Քանաքեռ 2-րդ փող․ 63/2, 63/3, 65/5, Թբիլիսյան խճ․ 14/2</t>
  </si>
  <si>
    <t>Երևան, Բագրատունյաց պողոտա հ.33/5 բնակելի տուն</t>
  </si>
  <si>
    <t>Գեղարվեստական մարմնամարզության և ակրոբատիկայի մասնաշենք, Հեծանվային սպորտդպրոցի մասնաշենք, հեծանվային վազքուղի, կաթսայատան կառուցում</t>
  </si>
  <si>
    <t>Երևան, Բագրատունյաց պողոտա 48</t>
  </si>
  <si>
    <t>Երևան, Սևանի փող․ 21/4</t>
  </si>
  <si>
    <t>Երևան, Արշակունյաց պող․ հ․ 27/3</t>
  </si>
  <si>
    <t>Երևան, Մայիսի 9-ի փող․ հ․16</t>
  </si>
  <si>
    <t>Երևան, Արտաշատի խճ․ 2/14</t>
  </si>
  <si>
    <t>Բազմաբնակարան բնակելի համալիրի ԽՈՒՄԲ G մասնաշենքերի կառուցում</t>
  </si>
  <si>
    <t>Երևան, Հ․Գյուրջյան փող․ 14/1</t>
  </si>
  <si>
    <t>ԳՅՈՒՐՋՅԱՆ ԱՅԳԻՆԵՐ ՍՊԸ</t>
  </si>
  <si>
    <t>ԱՐՔԻՏԵՔՏՈՒՐԱԼ ԴԻԶԱՅՆ Ա ԵՎ Ա ՍՊԸ</t>
  </si>
  <si>
    <t>ՅՈՒՆԻՔ ԽՈՐՀՐԴԱՏՎԱԿԱՆ ԽՈՒՄԲ ՍՊԸ</t>
  </si>
  <si>
    <t>ՊՐՈՖՊՐՈԵԿՏ ՍՊԸ</t>
  </si>
  <si>
    <t>Բազմաբնակարան բնակելի համալիրի ԽՈՒՄԲ H մասնաշենքերի կառուցում</t>
  </si>
  <si>
    <t>Բազմաբնակարան բնակելի համալիրի ԽՈՒՄԲ I մասնաշենքերի կառուցում</t>
  </si>
  <si>
    <t>Բազմաբնակարան բնակելի համալիրի ԽՈՒՄԲ J մասնաշենքերի կառուցում</t>
  </si>
  <si>
    <t>Բազմաբնակարան բնակելի շենքերի (2 շենք) կառուցում</t>
  </si>
  <si>
    <t>ՀՀ Կոտայքի մարզ, համայնք Նաիրի գյուղ Քասախ Վ. Սարգսյան փողոց 10 բնակելի տուն</t>
  </si>
  <si>
    <t>ՀՀ Կոտայքի մարզ, համայնք Ջրվեժ գյուղ Ձորաղբյուր 2-րդ թաղամաս 10</t>
  </si>
  <si>
    <t>ՀՀ Կոտայքի մարզ, համայնք Աբովյան գյուղ Առինջ Վ. Տերյան թաղամասի 15-րդ փողոց 2/2 հողամաս</t>
  </si>
  <si>
    <t>ՀՀ Կոտայքի մարզ, համայնք Հրազդան Հրազդան ք. Միկրոշրջան թաղամաս 203</t>
  </si>
  <si>
    <t>ՀՀ Կոտայքի մարզ, համայնք Աբովյան Աբովյան ք. Բարեկամության հրապարակ 3/1</t>
  </si>
  <si>
    <t>1Ա-մասնաշենք՝ 12 վերգետնյա և 1 ստորգետնյա,1Բ-մասնաշենք՝ 12 վերգետնյա և 1 ստորգետնյա, 2Ա-մասնաշենք՝ 12 վերգետնյա և 1 ստորգետնյա,2Բ-մասնաշենք՝ 12 վերգետնյա և 1 ստորգետնյաի կառուցում</t>
  </si>
  <si>
    <t>ՀՀ Կոտայքի մարզ, համայնք Նոր Հաճն Նոր Հաճն ք. Ա. Հարությունյան փողոց 1</t>
  </si>
  <si>
    <t>Հասարակական նշանակության օբյեկտի (խանութ-սրահ) կառուցում</t>
  </si>
  <si>
    <t>ՀՀ Կոտայքի մարզ, համայնք Նաիրի գյուղ Զովունի 16-րդ փողոց 22/3</t>
  </si>
  <si>
    <t>ՀՀ Կոտայքի մարզ, համայնք Ծաղկաձոր գյուղ Արտավազ 2-րդ փողոց 4-րդ նրբանցքի 1-ին փակուղի 3 դպրոց</t>
  </si>
  <si>
    <t>Արգելի միջնակարգ դպրոց կառուցում</t>
  </si>
  <si>
    <t>ՀՀ Կոտայքի մարզ, համայնք Նոր Հաճն գյուղ Արգել 4-րդ փողոց 1-ին նրբանցք 1 դպրոց դպրոց</t>
  </si>
  <si>
    <t>ՀՀ Կոտայքի մարզ, համայնք Նաիրի գյուղ Արագյուղ 2-րդ փողոց 1 դպրոց</t>
  </si>
  <si>
    <t>ՀՀ Կոտայքի մարզ, համայնք Նաիրի գյուղ Զովունի 16-րդ փողոց 22/7</t>
  </si>
  <si>
    <t>Առևտրահասարակական կենտրոն կառուցում</t>
  </si>
  <si>
    <t>ՀՀ Կոտայքի մարզ, համայնք Նաիրի գյուղ Պռոշյան Գ. Չաուշի խճուղի 7/18 հողամաս</t>
  </si>
  <si>
    <t>ՀՀ Կոտայքի մարզ, համայնք Ակունք գյուղ Զառ Պ. Հարությունյան փողոց 18 հողամաս</t>
  </si>
  <si>
    <t>ՀՀ Կոտայքի մարզ, համայնք Նաիրի Եղվարդ ք. Չարենցի փողոց 141/1</t>
  </si>
  <si>
    <t>ՀՀ Կոտայքի մարզ, Աբովյան համայնք, ք․Աբովյան, Բարեկամության հրապարակ 5/1</t>
  </si>
  <si>
    <t>ՀՀ Կոտայքի մարզ, համայնք Նաիրի Եղվարդ ք. Երևանյան խճուղի 43-49</t>
  </si>
  <si>
    <t>ՀՀ Կոտայքի մարզ, համայնք Ծաղկաձոր Ծաղկաձոր ք. Պահլավունյաց փողոց 1-ին փակուղի 2</t>
  </si>
  <si>
    <t>բազմաբնակարան բնակելի շենք կառուցում</t>
  </si>
  <si>
    <t>ՀՀ Կոտայքի մարզ, համայնք Աբովյան գյուղ Առինջ Պ. Դուրյան թաղամասի 1-ին փողոց 5</t>
  </si>
  <si>
    <t>Սոցիալական կենտրոնի նոր մասնաշենք կառուցում</t>
  </si>
  <si>
    <t>ՀՀ Կոտայքի մարզ, համայնք Ակունք գյուղ Կոտայք Հերման Գմայների փողոց 1</t>
  </si>
  <si>
    <t>ՀՀ Կոտայքի մարզ, համայնք Չարենցավան գյուղ Ալափարս 5-րդ փողոց 33/2 հողամաս</t>
  </si>
  <si>
    <t>Առևտրի կենտրոն կառուցում</t>
  </si>
  <si>
    <t>ՀՀ Կոտայքի մարզ, համայնք Աբովյան գյուղ Մայակովսկի 9 հողամաս</t>
  </si>
  <si>
    <t>ՀՀ Կոտայքի մարզ, համայնք Աբովյան գյուղ Մայակովսկի 10 հողամաս</t>
  </si>
  <si>
    <t>ՀՀ Կոտայքի մարզ, համայնք Նաիրի գյուղ Պռոշյան Գ. Չաուշի խճուղի 57/1 հողամաս</t>
  </si>
  <si>
    <t>ՀՀ Կոտայքի մարզ, համայնք Ծաղկաձոր Ծաղկաձոր ք. Օրբելի եղբայրների փողոց 32/1</t>
  </si>
  <si>
    <t>1 հարկանի պահեստային կառույցի կառուցում</t>
  </si>
  <si>
    <t>ՀՀ Կոտայքի մարզ, համայնք Չարենցավան գյուղ Ալափարս Չարենցավանի խճուղի 1- ին փակուղի 8 արտադրամաս</t>
  </si>
  <si>
    <t>3 (Երեք) հարկանի հասարակական սպասարկման օբյեկտի կառուցում</t>
  </si>
  <si>
    <t>ՀՀ Կոտայքի մարզ, համայնք Բյուրեղավան Բյուրեղավան ք. Վ. Սարգսյան փողոց 34/74 հողամաս</t>
  </si>
  <si>
    <t>գյուղատնտեսական արտադրանքի, վերամշակովի տնտեսության արտադրամասի կառուցում</t>
  </si>
  <si>
    <t>ՀՀ Կոտայքի մարզ, համայնք Գառնի գյուղ Գառնի Գառնիի ձորի 2-րդ փողոց 1/4 հողամաս</t>
  </si>
  <si>
    <t>ՀՀ Կոտայքի մարզ, համայնք Արզնի 1-ին թաղ․ 2-րդ հող</t>
  </si>
  <si>
    <t>ՀՀ Արմավիրի մարզ, համայնք Արմավիր Արմավիր ք. Լերմոնտովի փողոց 105/4</t>
  </si>
  <si>
    <t>ՀՀ Արմավիրի մարզ, Փարաքար համայնք, գ․Մերձավան Երևանյան խճ․1/4</t>
  </si>
  <si>
    <t>ՀՀ Արմավիրի մարզ, Խոյ համայնք, Ծաղկունք բնակավայր ՍԴայաթ-Նովայի փող, 3</t>
  </si>
  <si>
    <t>ՀՀ Արմավիրի մարզ, Արավիր համայնք, ք․Արմավիր Սայաթ-Նովայի փող․ 10/2</t>
  </si>
  <si>
    <t>ՀՀ Արմավիրի մարզ, Արմավիր համայնք, գ․Մյասնիկյան Յու․Գագարինի փող․ 2/1</t>
  </si>
  <si>
    <t>ՀՀ Արմավիրի մարզ, Արմավիր համայնք, գ․Լենուղի 3-րդ փող․ 42 տարածք</t>
  </si>
  <si>
    <t>ՀՀ Արմավիրի մարզ, Արմավիր համայնք, գ․Նարավան 1-ին փող․ 11/3</t>
  </si>
  <si>
    <t>Գեղակերտի միջնակարգ դպրոցի կառուցում</t>
  </si>
  <si>
    <t>ՀՀ Արմավիրի մարզ, համայնք Խոյ գյուղ Գեղակերտ Ա. Իսահակյան փողոց 17</t>
  </si>
  <si>
    <t>Ամբերդի միջնակարգ դպրոցի կառուցում</t>
  </si>
  <si>
    <t>ՀՀ Արմավիրի մարզ, համայնք Խոյ գյուղ Ամբերդ Հաղթանակի փողոց 28, Դպրոց</t>
  </si>
  <si>
    <t>ՀՀ Արմավիրի մարզ, համայնք Մեծամոր գյուղ Նորապատ 6-րդ փողոց 17 հողամաս</t>
  </si>
  <si>
    <t>ՀՀ Արմավիրի մարզ, համայնք Մեծամոր գյուղ Նոր Արտագերս 1-ին փողոց 43</t>
  </si>
  <si>
    <t>576 աշակերտի համար նախատեսված միջնակարգ դպրոցի կառուցում</t>
  </si>
  <si>
    <t>ՀՀ Արմավիրի մարզ, համայնք Վաղարշապատ Էջմիածին ք. Լիդիցեի փողոց Վահան Ռշտունու անվան թիվ 11 հիմնական դպրոց ՊՈԱԿ</t>
  </si>
  <si>
    <t>Հաշմանդամություն ունեցող անձանց համար անկախ կյանքի կենտրոնի կառուցում</t>
  </si>
  <si>
    <t>ՀՀ Արմավիրի մարզ, համայնք Մեծամոր Մեծամոր ք. 2-րդ թաղամաս 1/1 հողամաս</t>
  </si>
  <si>
    <t>ՀՀ Արմավիրի մարզ, Մեծամոր համայնք, գ․Երասխահուն 1-ին փող․ 21, Մարտիկ Գևորչգյանի անվան միջնակարգ դպրոց</t>
  </si>
  <si>
    <t>ՀՀ Արմավիրի մարզ, Բաղրամյան համայնք, գ․Վանանդ Պ․Սևակի փող․ 4/1</t>
  </si>
  <si>
    <t>ՀՀ Արագածոտնի մարզ, համայնք Ալագյազ գյուղ Ռյա Թազա 3-րդ փողոց 15 հողամաս</t>
  </si>
  <si>
    <t>Վարդենուտի կրթահամալիրի կառուցում</t>
  </si>
  <si>
    <t>ՀՀ Արագածոտնի մարզ, համայնք Ապարան գյուղ Վարդենուտ 9-րդ փողոց 14 դպրոց</t>
  </si>
  <si>
    <t>Գործող գազալիցքավորման ճնշակայանի/ԱԳԼՃԿ/նոր սպասասրահի և շվաքարանի կառուցում</t>
  </si>
  <si>
    <t>ՀՀ Արագածոտնի մարզ, համայնք Ապարան գյուղ Վարդենուտ Կենտրոնական խճուղի թիվ 1 ԱԳԼՃԿ</t>
  </si>
  <si>
    <t>ՀՀ Արագածոտնի մարզ, համայնք Ապարան գյուղ Արագած Արագածյան փողոց 12/1 հողամաս</t>
  </si>
  <si>
    <t>ՀՀ Արագածոտնի մարզ, համայնք Աշտարակ գյուղ Սասունիկ գ. Կարին 12-րդ փողոց 3-րդ փակուղի 1 դպրոց</t>
  </si>
  <si>
    <t>Հյուսիս-Հարավ ճանապարհի 34կմ հատվածի կառուցում</t>
  </si>
  <si>
    <t>ՀՀ Արագածոտնի մարզ, Աշտարակ համայնք</t>
  </si>
  <si>
    <t>ՀՀ Արագածոտնի մարզ, Աշտարակ-Թալին 34 կմ ճանապարհի 51+000 կմ - 71+500 կմ հատված</t>
  </si>
  <si>
    <t>ՀՀ Արագածոտնի մարզ, Ապարան համայնք, գ․Ափնագյուղ Երևանյան խճ․ 21</t>
  </si>
  <si>
    <t>ՀՀ Արագածոտնի մարզ, Ապարան համայնք, գ․Շենավան 19-րդ փող․ 32</t>
  </si>
  <si>
    <t>ՀՀ Արագածոտնի մարզ, Թալին համայնք, ք․Թալին, Մյասնիկյան փող․ 17</t>
  </si>
  <si>
    <t>ՀՀ Արագածոտնի մարզ, Թալինհամայնք, Արագածավան բնակավայր, Մ․Բաղրամյան փող․ 104</t>
  </si>
  <si>
    <t>ՀՀ Արագածոտնի մարզ, Թալին համայնք, Զարինջա բնակավայր 2-րդ փող․ 3 դպրոց</t>
  </si>
  <si>
    <t>ՀՀ Արագածոտնի մարզ, Ապարան համայնք, ք․Ապարան, Նժդեհի փող․ 20/2</t>
  </si>
  <si>
    <t>ՀՀ Արագածոտնի մարզ, Թալին համայնք, Ագարակավան բնակավայր 5-րդ փող․ 12</t>
  </si>
  <si>
    <t>ՀՀ Արագածոտնի մարզ, ք․Աշտարակ, Վ․Պետրոսյանի անվան հ․ 51 հիմնական ֆդպրոց</t>
  </si>
  <si>
    <t>ՀՀ Արագածոտնի մարզ, Աշտարակ համայնք, Նոր Ամանոս բնակավայր 2-րդ փող․ 2</t>
  </si>
  <si>
    <t>Սիսավանի միջնակարգ դպրոցի կառուցում</t>
  </si>
  <si>
    <t>ՀՀ Արարատի մարզ, համայնք Վեդի գյուղ Սիսավան Մ. Մաշտոցի փողոց 12 դպրոց</t>
  </si>
  <si>
    <t>576 աշակերտի համար միջնակարգ դպրոցի կառուցում</t>
  </si>
  <si>
    <t>ՀՀ Արարատի մարզ, համայնք Մասիս գյուղ Հովտաշատ Բաղրամյան փողոց 110</t>
  </si>
  <si>
    <t>ՀՀ Արարատի մարզ, Արարատ համայնք</t>
  </si>
  <si>
    <t>ՀՀ Արարատի մարզ, Արարատ համայնքի Արմաշի պոմպակայան</t>
  </si>
  <si>
    <t>ՀՀ Արարատի մարզ, համայնք Մասիս Մասիս ք. 4 հողամաս</t>
  </si>
  <si>
    <t>ՀՀ Արարատի մարզ, Վեդի համայնքի Տափերական բնակավայրի Գայի փողոց 2, Իսակովի փողոց 1, Այվազովսկու փողոց 2</t>
  </si>
  <si>
    <t>ՀՀ Արարատի մարզ, համայնք Մասիս գյուղ Հայանիստ Հ. Բժշկյանց փողոց 62/1 հողամաս</t>
  </si>
  <si>
    <t>ՀՀ Արարատի մարզ, Արտաշատ խոշորացված համայնքի Արտաշատ քաղաքի Արարատյան փողոց</t>
  </si>
  <si>
    <t>ՀՀ Արարատի մարզ, Վեդի համայնք</t>
  </si>
  <si>
    <t>ՀՀ Արարատի մարզ, համայնք Մասիս գյուղ Ջրահովիտ 6-րդ փողոց 16 մանկապարտեզ</t>
  </si>
  <si>
    <t>ՀՀ Արարատի մարզ, համայնք Արարատ Արարատ ք. Մուրացանի փողոց 16/1</t>
  </si>
  <si>
    <t>ՀՀ Արարատի մարզ, համայնք Մասիս Մասիս ք. Մ. Հերացու փողոց 28</t>
  </si>
  <si>
    <t>մանսարդային հարկով բազմաֆունկցիոնալ բազմաբնակարան բնակելի շենքի կառուցում</t>
  </si>
  <si>
    <t>ՀՀ Արարատի մարզ, համայնք Մասիս Մասիս ք. Մ. Հերացու փողոց 20 բնակելի տուն</t>
  </si>
  <si>
    <t>ՀՀ Արարատի մարզ, համայնք Արտաշատ Արտաշատ ք. Երևան-Երասխ մայրուղի 22- 23 կմ 20/4 արտադրամաս</t>
  </si>
  <si>
    <t>Սոսինձի արտադրամասի կառուցում</t>
  </si>
  <si>
    <t>ՀՀ Արարատի մարզ, համայնք Մասիս գյուղ Զորակ 5 արտադրամաս</t>
  </si>
  <si>
    <t>ՀՀ Լոռու մարզ, համայնք Սպիտակ գյուղ Շիրակամուտ 9-րդ փողոց 5</t>
  </si>
  <si>
    <t>ՀՀ Լոռու մարզ,համայնք Վանաձոր գյուղ Գուգարք 1-ին փողոց 23/2 հողամաս</t>
  </si>
  <si>
    <t>Մեծավանի թիվ 2 միջնակարգ դպրոցի կառուցում</t>
  </si>
  <si>
    <t>ՀՀ Լոռու մարզ,համայնք Տաշիր գյուղ Մեծավան Ե. Չարենցի փողոց 27 դպրոց</t>
  </si>
  <si>
    <t>ՀՀ Լոռու մարզ,Ալավերդի համայնքի Արդվի բնակավայրի վարչական տարածք</t>
  </si>
  <si>
    <t>ՀՀ Լոռու մարզ,Ալավերդի համայնք, ք․Ալավերդի Ջրավազանի 6ա</t>
  </si>
  <si>
    <t>ՀՀ Լոռու մարզ,համայնք Վանաձոր Վանաձոր ք. Գ. Նժդեհի փողոց 45/1</t>
  </si>
  <si>
    <t>ՀՀ Լոռու մարզ,Լոռի Բերդ համայնք, գ. Հովնանաձոր</t>
  </si>
  <si>
    <t>ՀՀ Լոռու մարզ,համայնք Վանաձոր Վանաձոր ք. Ներսիսյան թաղամաս 13/1-2 երաժշտական դպրոց</t>
  </si>
  <si>
    <t>ՀՀ Լոռու մարզ,համայնք Վանաձոր Վանաձոր ք. Սանկտ-Պետերբուրգի փողոց 5/4 խանութ</t>
  </si>
  <si>
    <t>ՀՀ Լոռու մարզ,համայնք Վանաձոր Վանաձոր ք. ՈՒկրաինական փողոց 2/1 ծածկարան</t>
  </si>
  <si>
    <t>ՀՀ Լոռու մարզ,համայնք Վանաձոր Վանաձոր ք. Տիգրան Մեծի պողոտա 34/14 խանութ</t>
  </si>
  <si>
    <t>ՀՀ Լոռու մարզ,համայնք Վանաձոր Վանաձոր ք. Ս. Թևոսյան փողոց 2/15 կիսակառույց շինություններ</t>
  </si>
  <si>
    <t>Ալավերդի համայնքի Ախթալա քաղաքի Շահումյան փողոց 9 շենքի բակի մարզահրապարակ/հանգստի գոտու կառուցում</t>
  </si>
  <si>
    <t>ՀՀ Լոռու մարզ,համայնք Ալավերդի Ախթալա ք. Ա. Գնունու փողոց 3/1 հողամաս</t>
  </si>
  <si>
    <t>ՀՀ Լոռու մարզ,Ստեփանավան համայնք</t>
  </si>
  <si>
    <t>ՀՀ Լոռու մարզ,համայնք Վանաձոր Վանաձոր ք. Կ. Դեմիրճյան փողոց 16/2 խանութ</t>
  </si>
  <si>
    <t>Սառնարանային շինության կառուցում</t>
  </si>
  <si>
    <t>ՀՀ Լոռու մարզ,համայնք Գյուլագարակ գյուղ Գարգառ Սոճուտի փողոց 11</t>
  </si>
  <si>
    <t>ՀՀ Լոռու մարզ,Մ-6,Վանաձոր(Մ-3 հատման կետ)-Ալավերդի-ՀՀ սահման (Բագրատաշեն) միջպետական նշանակության ավտոճանապարհի կմ 42+183-ում փլուզված հենապատի հիմնանորոգում</t>
  </si>
  <si>
    <t>ՀՀ Լոռու մարզ,Ալավերդի համայնքի Ալավերդի քաղաքի Սանահին Սարահարթ թաղամասի Պղնձագործների փողոցի, Սանահին Սարահարթ 1/7 և 1/26 շենքերի բակից մինչև Օսիպյան փողոցին միանալու հատված</t>
  </si>
  <si>
    <t>ՀՀ Լոռու մարզ,Ալավերդի համայնքի Օձուն գյուղի 4-րդ փողոցի 3-րդ նրբանցքի և Ամոջ գյուղի փողոց</t>
  </si>
  <si>
    <t>ՀՀ Լոռու մարզ,Տաշիր համայնքի, Տաշիր քաղաքի Երևանյան 346 արտադրամաս</t>
  </si>
  <si>
    <t>ՀՀ Լոռու մարզ,Վանաձոր համայնք, ք․Վանաձոր, Տիգրան Մեծի պող․ 2 շենք</t>
  </si>
  <si>
    <t>ՀՀ Լոռու մարզ,Ալավերդի համայնք, գ․Այգեհատ 1 հողամաս</t>
  </si>
  <si>
    <t>Երևանյան փողոց, 207 և 207/1 հասցեում կառուցվող տնտեսական սենյակներ և ձեղնահարկ, քարե պարիսպի կառուցում</t>
  </si>
  <si>
    <t>ՀՀ Լոռու մարզ,համայնք Տաշիր, Տաշիր ք. Երևանյան փողոց 207 խանութ</t>
  </si>
  <si>
    <t>ՀՀ Սյունիքի մարզ, համայնք Կապան, Կապան ք. Շահումյան հրապարակ 13 հողամաս</t>
  </si>
  <si>
    <t>ՀՀ Սյունիքի մարզ, Քաջարան համայնք, ք․Քաջարան, Գետափնյա փող․ 41</t>
  </si>
  <si>
    <t>ՀՀ Սյունիքի մարզ, համայնք Քաջարան Քաջարան ք. Լեռնագործների փողոց 18/14 , միջին և մանր ջարդման արտադրամասի շենք</t>
  </si>
  <si>
    <t>ՀՀ Սյունիքի մարզ, համայնք Քաջարան Քաջարան ք. Լեռնագործների փողոց 18/12 Տեղափոխման հանգույցների շենք շինություններ</t>
  </si>
  <si>
    <t>ՀՀ Սյունիքի մարզ, Կապան համայնք, գ․Արծվանիկ հ․ 10</t>
  </si>
  <si>
    <t>ՀՀ Սյունիքի մարզ, Կապան համայնք, գ․Սյունիք Վերին թաղի 19</t>
  </si>
  <si>
    <t>ՀՀ Սյունիքի մարզ, Սիսիան համայնք, Ույծ բնակավայր 5-րդ փող․ 1</t>
  </si>
  <si>
    <t>ՀՀ Սյունիքի մարզ, Սիսիան համայնք, Շաքի բնակավայր 8-րդ փող․ 3</t>
  </si>
  <si>
    <t>ՀՀ Սյունիքի մարզ, Սիսիան համայնք, Սառնակունք բնակավայր 5-րդ փող․ 17</t>
  </si>
  <si>
    <t>ՀՀ Սյունիքի մարզ, /Մ-12/ Խնձորեսկ-Ներքին Խնձորեսկ ավտոճանապարհ կմ 0+000-կմ10+100 հատված</t>
  </si>
  <si>
    <t>ՀՀ Սյունիքի մարզ, Մեղրի համայնք, Մ-17 Նռնաձոր /Հ-49/ ճանապարհի կառուցում</t>
  </si>
  <si>
    <t>ՀՀ Սյունիքի մարզ, Մեղրի համայնք, ք․Ագարակ</t>
  </si>
  <si>
    <t>ՀՀ Սյունիքի մարզ, Կապան համայնք, ք․Կապան, Գործարանային փող, 3/7/1</t>
  </si>
  <si>
    <t>ՀՀ Սյունիքի մարզ, Քաջարան համայնք,&lt;ԶՊՄԿ&gt; ՓԲԸ</t>
  </si>
  <si>
    <t>ՀՀ Գեղարքունիքի մարզ, Վարդենիս համայնք, գ․Մաքենիս 5-րդ փող․ 6</t>
  </si>
  <si>
    <t>ՀՀ Գեղարքունիքի մարզ, Սևան համայնք, գ․Լճաշեն Ավազի հանքի փող․ 7</t>
  </si>
  <si>
    <t>Եռահարկ հասարակական նշանակության օբյեկտի կառուցում</t>
  </si>
  <si>
    <t>ՀՀ Գեղարքունիքի մարզ, համայնք Սևան, Սևան ք. Սայաթ-Նովայի փողոց 12/5</t>
  </si>
  <si>
    <t>ՀՀ Գեղարքունիքի մարզ, համայնք Վարդենիս, գյուղ Շատվան 1-ին փողոց 10</t>
  </si>
  <si>
    <t>Ռեստորանային համալիր, միահարկ և երկհարկանի հյուրատներ, օժանդակ շինությունների կառուցում</t>
  </si>
  <si>
    <t>ՀՀ Գեղարքունիքի մարզ,  համայնք Սևան, գյուղ Ծովագյուղ Ծովագյուղ-Ճամբարակ խճուղի 7,8կմ թիվ 1</t>
  </si>
  <si>
    <t>ՀՀ Գեղարքունիքի մարզ, համայնք Մարտունի, գյուղ Արծվանիստ Կենտրոնական փողոց 1-ին փակուղի թիվ 1 Արծվանիստի մանկապարտեզ ՀՈԱԿ</t>
  </si>
  <si>
    <t>Գավառի թիվ 5 հիմնական դպրոցի կառուցում</t>
  </si>
  <si>
    <t>ՀՀ Գեղարքունիքի մարզ, համայնք Գավառ, Գավառ ք. Ազատության փողոց 4-րդ փակուղի 1</t>
  </si>
  <si>
    <t>ՀՀ Գեղարքունիքի մարզ, համայնք Վարդենիս, գյուղ Մեծ Մասրիկ 1-ին փողոց 12 նրբանցք 2 հողամաս</t>
  </si>
  <si>
    <t>6000 կվտ հզորությամբ արեվային ֆոտովոլտային կայան, ենթակայան, պահակատան կառուցում</t>
  </si>
  <si>
    <t>ՀՀ Գեղարքունիքի մարզ, համայնք Ճամբարակ, գյուղ Աղբերք 2 հողամաս</t>
  </si>
  <si>
    <t>ՀՀ Գեղարքունիքի մարզ, Սևան համայնք, ք․Սևան, Օղակաձև փող․ 28</t>
  </si>
  <si>
    <t>ՀՀ Գեղարքունիքի մարզ, Վարդենիս համայնք, Փոքր Մասրիկ բնակավայր</t>
  </si>
  <si>
    <t>ՀՀ Գեղարքունիքի մարզ, Վարդենիս համայնք, Կախակն բնակավայր</t>
  </si>
  <si>
    <t>ՀՀ Գեղարքունիքի մարզ, Սևան համայնք, գ․Վարսեր, Սևան-Երևան մայրուղի 45</t>
  </si>
  <si>
    <t>ՀՀ Գեղարքունիքի մարզ, Սևան համայնք, գ․Ծովագյուղ հ․ 1/26</t>
  </si>
  <si>
    <t>ՀՀ Գեղարքունիքի մարզ, Վարդենիս համայնք, Արեգունի բնակավայր</t>
  </si>
  <si>
    <t>ՀՀ Գեղարքունիքի մարզ, Մարտունի համայնք, Մադինա բնակավայր 9-րդ փող․ 127/1</t>
  </si>
  <si>
    <t>ՀՀ Շիրակի մարզ, Ամասիա համայնք, գ․Բերդաշեն, 1-ին փող․ 28/1</t>
  </si>
  <si>
    <t>ՀՀ Շիրակի մարզ, Անի համայնք, ք․Մարալիկ Հ․Շահինյան փող․ 218</t>
  </si>
  <si>
    <t>ՀՀ Շիրակի մարզ, Անի համայնք, գ․Քարաբերդ 1-ին փող․ 15/1</t>
  </si>
  <si>
    <t>ՀՀ Շիրակի մարզ, համայնք Արթիկ Արթիկ ք. Ալիխանյան եղբայրների փողոց 3/1 հողամաս</t>
  </si>
  <si>
    <t>ՀՀ Շիրակի մարզ, համայնք Արթիկ գյուղ Հայրենյաց 3-րդ փողոց 13 դպրոց</t>
  </si>
  <si>
    <t>հասարակական նշանակության ռեստորանի կառուցում</t>
  </si>
  <si>
    <t>ՀՀ Շիրակի մարզ, համայնք Ախուրյան գյուղ Ախուրյան Գյումրու խճուղի 34 ռեստորան</t>
  </si>
  <si>
    <t>ՀՀ Շիրակի մարզ, համայնք Արթիկ գյուղ Գետափ 1-ին փողոց 4-րդ փակուղի 7 դպրոց</t>
  </si>
  <si>
    <t>ՀՀ Շիրակի մարզ, համայնք Արթիկ գյուղ Փոքր Մանթաշ 1-ին փողոց 38 դպրոց</t>
  </si>
  <si>
    <t>Շիրակավանի միջնակարգ դպրոցի կառուցում</t>
  </si>
  <si>
    <t>ՀՀ Շիրակի մարզ, համայնք Անի գյուղ Շիրակավան 4-րդ փողոց 33/2 հողամաս</t>
  </si>
  <si>
    <t>Բավրայի կրթահամալիրի կառուցում</t>
  </si>
  <si>
    <t>ՀՀ Շիրակի մարզ, համայնք Աշոցք գյուղ Բավրա 2-րդ փողոց 6-10 հողամաս</t>
  </si>
  <si>
    <t>Ջրափիի միջնակարգ դպրոցի կառուցում</t>
  </si>
  <si>
    <t>ՀՀ Շիրակի մարզ, համայնք Անի գյուղ Ջրափի 1-ին փողոց 1/2 հողամաս</t>
  </si>
  <si>
    <t>ՀՀ Շիրակի մարզ, համայնք Ամասիա գյուղ Ամասիա 24-րդ փողոց 6 հողամաս</t>
  </si>
  <si>
    <t>ՀՀ Տավուշի մարզ, համայնք Նոյեմբերյան գյուղ Պտղավան 3-րդ փողոց 15 դպրոց</t>
  </si>
  <si>
    <t>ՀՀ Տավուշի մարզ, համայնք Դիլիջան գյուղ Գոշ Մ. Գոշի փողոց 7-րդ փակուղի 7/1</t>
  </si>
  <si>
    <t>ՀՀ Տավուշի մարզ, համայնք Բերդ գյուղ Նորաշեն 4-րդ փողոց 1 դպրոց</t>
  </si>
  <si>
    <t>հետիոտ անցում /կամուրջ/ կառուցում</t>
  </si>
  <si>
    <t>ՀՀ Տավուշի մարզ, համայնք Իջևան Իջևան ք. Երևանյան փողոց 46/1 հողամաս</t>
  </si>
  <si>
    <t>ՀՀ Տավուշի մարզ, համայնք Նոյեմբերյան գյուղ Դովեղ 5-րդ փողոց 30/1</t>
  </si>
  <si>
    <t xml:space="preserve">ՀՀ Տավուշի մարզ, Դիլիջան համայնք, գ․Հովք, հ․ 2 </t>
  </si>
  <si>
    <t>ՀՀ Տավուշի մարզ, Դիլիջան համայնք, գ․Գոշ հ․5</t>
  </si>
  <si>
    <t>ՀՀ Տավուշի մարզ, Դիլիջան համայնք, գ․Աղավնավանք հ․2</t>
  </si>
  <si>
    <t>ՀՀ Տավուշի մարզ, Նոյեմբերյան համայնք, Բագրատաշեն բնակավայր Մ․Մագուլյանի անվան թիվ 1 միջնակարգ դպրոց</t>
  </si>
  <si>
    <t>ՀՀ Տավուշի մարզ, Նոյեմբերյան համայնք, ք․Այրում, միջնակարգ դպրոց</t>
  </si>
  <si>
    <t>ՀՀ Տավուշի մարզ, Իջևան համայնք, գ․Կիրանց հ․1 հողամաս</t>
  </si>
  <si>
    <t>ՀՀ Տավուշի մարզ, Իջևան համայնք,Լուսաձոր բնակավայր</t>
  </si>
  <si>
    <t>ՀՀ Վայոց ձորի մարզ, համայնք Վայք, գյուղ Մարտիրոս 1-ին փողոց 1-ին նրբանցք 2 մշակույթի տուն</t>
  </si>
  <si>
    <t>Քարագլխի կրթահամալիրի կառուցում</t>
  </si>
  <si>
    <t>ՀՀ Վայոց ձորի մարզ, համայնք Եղեգիս, գյուղ Քարագլուխ 7-րդ փողոց 3 շենք</t>
  </si>
  <si>
    <t>ՀՀ Վայոց ձորի մարզ, համայնք Եղեգնաձոր, Եղեգնաձոր ք. Շահումյան փողոց 22</t>
  </si>
  <si>
    <t>ՀՀ Վայոց ձորի մարզ, Ջերմուկ համայնք, գ․ Կեչուտ 8-րդ փողոց 3 շենք</t>
  </si>
  <si>
    <t>Բուժական մանկաբարձական կայանի կառուցում</t>
  </si>
  <si>
    <t>ՀՀ Վայոց ձորի մարզ, համայնք Վայք, գյուղ Արտավան 1-ին փողոց 3/1 հողամաս</t>
  </si>
  <si>
    <t>ՀՀ Վայոց ձորի մարզ, համայնք Արենի, գյուղ Խաչիկ 1 ջրավազան</t>
  </si>
  <si>
    <t>Գյուղտեխնիկական տնակի կառուցում</t>
  </si>
  <si>
    <t>ՀՀ Վայոց ձորի մարզ, համայնք Արենի գյուղ Աղավնաձոր 13-րդ փողոց 20/4 հողամաս</t>
  </si>
  <si>
    <t>ՀՀ Վայոց ձորի մարզ, Ջերմուկ համայնք, ք․Ջերմուկ Ձախափնյա թաղ, Մաշտոցի փող․</t>
  </si>
  <si>
    <t>ՀՀ Վայոց ձորի մարզ, Վայք համայնք, Սարավան բնակավայր, Սարալանջ թաղ․ 12</t>
  </si>
  <si>
    <t>ՀՀ Վայոց ձորի մարզ, Ջերմուկ համայնք, ք․Ջերկուկ Երևանյան խճ․ 10/3</t>
  </si>
  <si>
    <t>ՀՀ Վայոց ձորի մարզ, Ջերմուկ համայնք</t>
  </si>
  <si>
    <t>ՀՀ Վայոց ձորի մարզ, Ջերմուկ համայնք, Գնդեվազի տարածք</t>
  </si>
  <si>
    <t>Բնագավառ</t>
  </si>
  <si>
    <t>ՋՐԱԲԵՐ ԳԱԶ</t>
  </si>
  <si>
    <t>42.110.964091</t>
  </si>
  <si>
    <t>03544895</t>
  </si>
  <si>
    <t>Կոտայքի մարզ, գ․ Ջրաբեր, Երևան -Սևան մայրուղի թիվ 25</t>
  </si>
  <si>
    <t>Բազմաբնակարան բնակելի համալիրի կառուցում /ԲԼՈԿ 4/</t>
  </si>
  <si>
    <t>Երևան, Ա․Բաբաջանյան փող․ 42/5</t>
  </si>
  <si>
    <t>ՄԼ ՄԱՅՆԻՆԳ ՍՊԸ</t>
  </si>
  <si>
    <t>ԴԱՎԱՅԱՆ ԱՐՔԻԹԵՔԹՍ ՍՊԸ</t>
  </si>
  <si>
    <t>ՍԵՅՍՄԱՆՎՏԱՆԳՈՒԹՅՈՒՆ ՍՊԸ, ԱՐՏԱԳԵՐԱՏԵՍՉԱԿԱՆ ՓՈՐՁԱՔՆՆՈՒԹՅՈՒՆ ՓԲԸ</t>
  </si>
  <si>
    <t>հ․91/17                            02․06․2017-դրական</t>
  </si>
  <si>
    <t>Սյունիքի մարզ, Գորայք համայնք, գ. Ծղուկ, տուն 39</t>
  </si>
  <si>
    <t>ԿԱՊԱՆԻ ԼԵՌՆԱՀԱՐՍՏԱՑՄԱՆ ԿՈՄԲԻՆԱՏ</t>
  </si>
  <si>
    <t>ՌԿ</t>
  </si>
  <si>
    <t>Երևան, Տ.Պետրոսյան 25/5                   </t>
  </si>
  <si>
    <t>Երևան, Նար-Դոս 112</t>
  </si>
  <si>
    <t>Երևան, Հր. Ներսիսյան փող. 7/1 շենք</t>
  </si>
  <si>
    <t>Երևան, Դավթաշեն 4-րդ թաղ․, 32</t>
  </si>
  <si>
    <t>Սյունիքի մարզ, ք․ Սիսիան, Սիսական 39</t>
  </si>
  <si>
    <t>Շիրակի մարզ, ք․ Գյումրի, Վազգեն Սարգսյան փողոց 20</t>
  </si>
  <si>
    <t>Շիրակի մարզ, ք․ Արթիկ, Տուֆաբլոկների փողոց 1/1-1/2</t>
  </si>
  <si>
    <t xml:space="preserve">Շիրակի մարզ, ք․ Գյումրի, Թումանյան փ․ 131/1 </t>
  </si>
  <si>
    <t>Շիրակի մարզ, ք․ Գյումրի Մ․Խորենացի փողոց 10/3</t>
  </si>
  <si>
    <t>Շիրակի մարզ, ք․ Արթիկ, Բաղրամյան փողոց թիվ 19/16 և 19/17</t>
  </si>
  <si>
    <t>Շիրակի մարզ, ք․ Գյումրի, Թամանյան փողոց 15</t>
  </si>
  <si>
    <t>Շիրակի մարզ, գ․ Ազատան, 1 փ․ շ․ 90</t>
  </si>
  <si>
    <t>Շիրակի մարզ, ք․ Գյումրի, Տերյան փողոց 91/2</t>
  </si>
  <si>
    <t>Լոռու մարզ, ք․ Վանաձոր, Տիգրան Մեծի պողոտա, շենք 2</t>
  </si>
  <si>
    <t>Գեղարքունիքի մարզ, Վարդենիս համայնք, Ծովակ բնակավայր, 1-ին փ, թիվ 22</t>
  </si>
  <si>
    <t>Կոտայքի մարզ, ք. Աբովյան, Սարալանջի փողոց թիվ 9/3</t>
  </si>
  <si>
    <t>Կոտայքի մարզ, գ․ Բջնի, 1-ին փողոց թիվ 22/2</t>
  </si>
  <si>
    <t>Կոտայքի մարզ, ք. Եղվարդ, Չարենցի 196</t>
  </si>
  <si>
    <t>Կոտայքի մարզ, ք. Աբովյան, Սևանի փողոց թիվ 2/4/4</t>
  </si>
  <si>
    <t>Արագածոտնի մարզ, Թալին համայնք, Խանջյան 18</t>
  </si>
  <si>
    <t>Սյունիքի մարզ, ք․ Կապան, Շինարարների 10</t>
  </si>
  <si>
    <t>Սյունիքի մարզ, ք․ Գորիս, Վանքի Տափ 2</t>
  </si>
  <si>
    <t>Սյունիքի մարզ, Կապան համայնք, Առաջաձոր բնակավայր, փ․ 1, շ․36</t>
  </si>
  <si>
    <t>Տավուշի մարզ, ք․ Նոյեմբերյան, Երևանյան փող․ 11</t>
  </si>
  <si>
    <t>Տավուշի մարզ, ք․  Իջևան, Անկախության 28</t>
  </si>
  <si>
    <t>Տավուշի մարզ, համայնք Իջևան, գ. Աչաջուր, 6-րդ փողոց 4</t>
  </si>
  <si>
    <t>Տավուշի մարզ, ք, Իջևան, Երևանյան 6</t>
  </si>
  <si>
    <t>Տավուշի մարզ, ք․ Իջևան, Անկախության 23</t>
  </si>
  <si>
    <t>Տավուշի մարզ, ք․ Իջևան, Երևանյան 6</t>
  </si>
  <si>
    <t>Արարատի մարզ, Նորաբաց, Երևան-Դարակերտ խճուղի 7</t>
  </si>
  <si>
    <t>Արարատի մարզ, գ․ Ոսկետափ, Հակոբ Աբելյան 1</t>
  </si>
  <si>
    <t>Արարատի մարզ, գ․ Արալեզ, Ե. Չարենցի, Շ 10</t>
  </si>
  <si>
    <t>Արարատի մարզ, գ․ Նշավան, Սայաթ-Նովայի 11</t>
  </si>
  <si>
    <t>Արարատի մարզ, գ․ Ուրցաձոր, Գ․Մարզպետունու 1</t>
  </si>
  <si>
    <t>Արարատի մարզ, գ․ Ազատավան, Արտաշատյան խճ շ 3 բն1</t>
  </si>
  <si>
    <t>Արարատի մարզ, գ․ Դարակերտ, Հ․ Միրզոյան 51</t>
  </si>
  <si>
    <t>Վայոց ձորի մարզ, ք․ Եղեգնաձոր Երևանյան խճուղի 1/13/1</t>
  </si>
  <si>
    <t>Վայոց ձորի մարզ, Արենի համայնք, Աղավնաձոր բնակավայր</t>
  </si>
  <si>
    <t>Վայոց ձորի մարզ, Վայք համայնք, Ալավերդյան 54</t>
  </si>
  <si>
    <t>Վայոց ձորի մարզ, Ջերմուկ համայնք, Կեչուտ բնակավայր փողոց 7, շենք 14</t>
  </si>
  <si>
    <t>Վայոց ձորի մարզ, գ․ Կեչուտ, 5-րդ փող․, թիվ 2</t>
  </si>
  <si>
    <t>Արմավիրի մարզ, ք. Էջմիածին, Մեխակյան փ. 35/2</t>
  </si>
  <si>
    <t>Արմավիրի մարզ, ք. Էջմիածին, Չարենցի փ. 8/1</t>
  </si>
  <si>
    <t>Արմավիրի մարզ, ք. Էջմիածին, Պատկանյան փ. 37/2</t>
  </si>
  <si>
    <t>Արմավիրի մարզ, գ. Մրգաշատ 13 փ 1</t>
  </si>
  <si>
    <t>Արմավիրի մարզ, գ. Սարդարապատ 9 փ. 5</t>
  </si>
  <si>
    <t>Արագածոտնի մարզ, ք. Թալին Գայի 84</t>
  </si>
  <si>
    <t>Արագածոտնի մարզ, Կաթնաղբյուր  համայնք</t>
  </si>
  <si>
    <t>Արարատի մարզ, գ. Այնթապ</t>
  </si>
  <si>
    <t>ԴԵԲԵՏ2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</si>
</sst>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&quot;$&quot;* #,##0.00_);_(&quot;$&quot;* \(#,##0.00\);_(&quot;$&quot;* &quot;-&quot;??_);_(@_)"/>
  </numFmts>
  <fonts count="15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0"/>
      <name val="MS Sans Serif"/>
      <family val="2"/>
    </font>
    <font>
      <sz val="10"/>
      <name val="MS Sans Serif"/>
    </font>
    <font>
      <b/>
      <sz val="10"/>
      <name val="GHEA Grapalat"/>
      <family val="3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u/>
      <sz val="12.1"/>
      <color theme="10"/>
      <name val="Calibri"/>
      <family val="2"/>
    </font>
    <font>
      <sz val="11"/>
      <color rgb="FF9C5700"/>
      <name val="Calibri"/>
      <family val="2"/>
      <scheme val="minor"/>
    </font>
    <font>
      <sz val="10"/>
      <color theme="1"/>
      <name val="GHEA Grapalat"/>
      <family val="3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b/>
      <sz val="10"/>
      <name val="MS Sans Serif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4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4">
    <xf numFmtId="0" fontId="0" fillId="0" borderId="0" xfId="0"/>
    <xf numFmtId="0" fontId="0" fillId="2" borderId="0" xfId="2" applyFont="1" applyFill="1" applyAlignment="1">
      <alignment horizontal="center" vertical="center"/>
    </xf>
    <xf numFmtId="0" fontId="4" fillId="0" borderId="0" xfId="2"/>
    <xf numFmtId="14" fontId="3" fillId="0" borderId="0" xfId="2" applyNumberFormat="1" applyFont="1" applyAlignment="1">
      <alignment horizontal="center" vertical="center"/>
    </xf>
    <xf numFmtId="0" fontId="0" fillId="0" borderId="0" xfId="2" applyFont="1"/>
    <xf numFmtId="14" fontId="4" fillId="0" borderId="0" xfId="2" applyNumberForma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top"/>
    </xf>
    <xf numFmtId="0" fontId="3" fillId="0" borderId="0" xfId="12" applyFont="1" applyAlignment="1">
      <alignment horizontal="left" vertical="top"/>
    </xf>
    <xf numFmtId="14" fontId="3" fillId="0" borderId="0" xfId="12" applyNumberFormat="1" applyFont="1" applyAlignment="1">
      <alignment horizontal="left" vertical="top"/>
    </xf>
    <xf numFmtId="49" fontId="3" fillId="0" borderId="0" xfId="12" applyNumberFormat="1" applyFont="1" applyAlignment="1">
      <alignment horizontal="left" vertical="top"/>
    </xf>
    <xf numFmtId="0" fontId="3" fillId="0" borderId="0" xfId="13" applyFont="1" applyAlignment="1">
      <alignment horizontal="left" vertical="top"/>
    </xf>
    <xf numFmtId="14" fontId="3" fillId="0" borderId="0" xfId="13" applyNumberFormat="1" applyFont="1" applyAlignment="1">
      <alignment horizontal="left" vertical="top"/>
    </xf>
    <xf numFmtId="49" fontId="3" fillId="0" borderId="0" xfId="13" applyNumberFormat="1" applyFont="1" applyAlignment="1">
      <alignment horizontal="left" vertical="top"/>
    </xf>
    <xf numFmtId="0" fontId="3" fillId="0" borderId="0" xfId="9" applyFont="1" applyAlignment="1">
      <alignment horizontal="left" vertical="top"/>
    </xf>
    <xf numFmtId="14" fontId="3" fillId="0" borderId="0" xfId="9" applyNumberFormat="1" applyFont="1" applyAlignment="1">
      <alignment horizontal="left" vertical="top"/>
    </xf>
    <xf numFmtId="49" fontId="3" fillId="0" borderId="0" xfId="9" applyNumberFormat="1" applyFont="1" applyAlignment="1">
      <alignment horizontal="left" vertical="top"/>
    </xf>
    <xf numFmtId="0" fontId="3" fillId="0" borderId="0" xfId="8" applyFont="1" applyFill="1" applyBorder="1" applyAlignment="1" applyProtection="1">
      <alignment horizontal="left" vertical="top"/>
    </xf>
    <xf numFmtId="0" fontId="2" fillId="0" borderId="0" xfId="5"/>
    <xf numFmtId="0" fontId="11" fillId="0" borderId="1" xfId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2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/>
    </xf>
    <xf numFmtId="0" fontId="12" fillId="0" borderId="0" xfId="1" applyFont="1"/>
    <xf numFmtId="49" fontId="7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8" fillId="3" borderId="1" xfId="1" applyFont="1" applyFill="1" applyBorder="1" applyAlignment="1">
      <alignment horizontal="center" vertical="center"/>
    </xf>
    <xf numFmtId="49" fontId="8" fillId="0" borderId="1" xfId="1" applyNumberFormat="1" applyFont="1" applyBorder="1" applyAlignment="1">
      <alignment horizontal="left" vertical="center"/>
    </xf>
    <xf numFmtId="0" fontId="13" fillId="0" borderId="1" xfId="5" applyFont="1" applyBorder="1"/>
    <xf numFmtId="0" fontId="13" fillId="0" borderId="1" xfId="5" applyFont="1" applyBorder="1" applyAlignment="1">
      <alignment horizontal="center"/>
    </xf>
    <xf numFmtId="0" fontId="14" fillId="0" borderId="0" xfId="0" applyFont="1"/>
    <xf numFmtId="49" fontId="6" fillId="0" borderId="0" xfId="0" applyNumberFormat="1" applyFont="1" applyAlignment="1">
      <alignment horizontal="center" vertical="center" wrapText="1"/>
    </xf>
    <xf numFmtId="0" fontId="3" fillId="0" borderId="6" xfId="13" applyFont="1" applyBorder="1" applyAlignment="1">
      <alignment horizontal="left" vertical="top"/>
    </xf>
    <xf numFmtId="49" fontId="7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0" xfId="3" applyFont="1" applyAlignment="1">
      <alignment horizontal="left" vertical="top"/>
    </xf>
    <xf numFmtId="49" fontId="3" fillId="0" borderId="0" xfId="3" applyNumberFormat="1" applyFont="1" applyAlignment="1">
      <alignment horizontal="left" vertical="top"/>
    </xf>
    <xf numFmtId="0" fontId="3" fillId="0" borderId="0" xfId="15" applyFont="1" applyAlignment="1">
      <alignment horizontal="left" vertical="top"/>
    </xf>
    <xf numFmtId="14" fontId="3" fillId="0" borderId="0" xfId="15" applyNumberFormat="1" applyFont="1" applyAlignment="1">
      <alignment horizontal="left" vertical="top"/>
    </xf>
    <xf numFmtId="49" fontId="3" fillId="0" borderId="0" xfId="15" applyNumberFormat="1" applyFont="1" applyAlignment="1">
      <alignment horizontal="left" vertical="top"/>
    </xf>
    <xf numFmtId="0" fontId="3" fillId="0" borderId="0" xfId="14" applyFont="1" applyAlignment="1">
      <alignment horizontal="left" vertical="top"/>
    </xf>
    <xf numFmtId="14" fontId="3" fillId="0" borderId="0" xfId="14" applyNumberFormat="1" applyFont="1" applyAlignment="1">
      <alignment horizontal="left" vertical="top"/>
    </xf>
    <xf numFmtId="49" fontId="3" fillId="0" borderId="0" xfId="14" applyNumberFormat="1" applyFont="1" applyAlignment="1">
      <alignment horizontal="left" vertical="top"/>
    </xf>
    <xf numFmtId="0" fontId="3" fillId="0" borderId="0" xfId="0" applyFont="1"/>
    <xf numFmtId="0" fontId="8" fillId="0" borderId="0" xfId="0" applyFont="1"/>
    <xf numFmtId="14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49" fontId="3" fillId="0" borderId="0" xfId="0" applyNumberFormat="1" applyFont="1" applyFill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0" xfId="8" applyFont="1" applyFill="1" applyAlignment="1">
      <alignment horizontal="left" vertical="top"/>
    </xf>
    <xf numFmtId="14" fontId="3" fillId="0" borderId="0" xfId="4" applyNumberFormat="1" applyFont="1" applyAlignment="1">
      <alignment horizontal="left" vertical="top"/>
    </xf>
    <xf numFmtId="49" fontId="3" fillId="0" borderId="0" xfId="4" applyNumberFormat="1" applyFont="1" applyAlignment="1">
      <alignment horizontal="left" vertical="top"/>
    </xf>
    <xf numFmtId="0" fontId="3" fillId="0" borderId="0" xfId="0" applyFont="1" applyFill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top"/>
    </xf>
    <xf numFmtId="49" fontId="3" fillId="5" borderId="0" xfId="0" applyNumberFormat="1" applyFont="1" applyFill="1" applyAlignment="1">
      <alignment horizontal="left" vertical="top"/>
    </xf>
    <xf numFmtId="14" fontId="3" fillId="5" borderId="0" xfId="0" applyNumberFormat="1" applyFont="1" applyFill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14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1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3" xfId="1" applyNumberFormat="1" applyFont="1" applyBorder="1" applyAlignment="1">
      <alignment horizontal="center" vertical="center" wrapText="1"/>
    </xf>
  </cellXfs>
  <cellStyles count="16">
    <cellStyle name="Currency 2" xfId="6" xr:uid="{DFDE49EE-D021-454C-9AE0-E8790801B805}"/>
    <cellStyle name="Currency 3" xfId="10" xr:uid="{E0610494-E188-43BE-A483-67F8ED4852F1}"/>
    <cellStyle name="Hyperlink 2" xfId="7" xr:uid="{3EFC1BEA-5042-40FF-B72B-639AF8111AAE}"/>
    <cellStyle name="Neutral" xfId="8" builtinId="28"/>
    <cellStyle name="Normal" xfId="0" builtinId="0"/>
    <cellStyle name="Normal 11" xfId="14" xr:uid="{130D9424-C243-4E9A-925A-251A6947B33F}"/>
    <cellStyle name="Normal 16" xfId="11" xr:uid="{ECE23591-B3DE-4DA5-BE54-726558DCF17E}"/>
    <cellStyle name="Normal 18" xfId="15" xr:uid="{507B59D6-A316-4B6A-B5A6-AF30737C313C}"/>
    <cellStyle name="Normal 2" xfId="3" xr:uid="{00000000-0005-0000-0000-000001000000}"/>
    <cellStyle name="Normal 20" xfId="12" xr:uid="{343DC3FE-0218-480E-A1FB-6667811E9E22}"/>
    <cellStyle name="Normal 21" xfId="13" xr:uid="{7BE4C27C-B1BE-4BFA-9BFD-456F4A243D58}"/>
    <cellStyle name="Normal 3" xfId="2" xr:uid="{00000000-0005-0000-0000-000002000000}"/>
    <cellStyle name="Normal 4" xfId="1" xr:uid="{00000000-0005-0000-0000-000003000000}"/>
    <cellStyle name="Normal 4 2" xfId="5" xr:uid="{A9C0823B-9FF8-4E4C-BE42-492160BFA30D}"/>
    <cellStyle name="Normal 5" xfId="4" xr:uid="{00000000-0005-0000-0000-000004000000}"/>
    <cellStyle name="Normal 6" xfId="9" xr:uid="{4D8F9908-FB1E-4818-9AEB-1F902E7AC4BE}"/>
  </cellStyles>
  <dxfs count="105"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rgb="FFFFDDFF"/>
        </patternFill>
      </fill>
    </dxf>
    <dxf>
      <fill>
        <patternFill>
          <bgColor rgb="FFFDFEC6"/>
        </patternFill>
      </fill>
    </dxf>
    <dxf>
      <fill>
        <patternFill>
          <bgColor rgb="FFD1FEBA"/>
        </patternFill>
      </fill>
    </dxf>
    <dxf>
      <fill>
        <patternFill>
          <bgColor rgb="FFB8D0EE"/>
        </patternFill>
      </fill>
    </dxf>
    <dxf>
      <fill>
        <patternFill>
          <bgColor rgb="FF00B05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rgb="FFFFDDFF"/>
        </patternFill>
      </fill>
    </dxf>
    <dxf>
      <fill>
        <patternFill>
          <bgColor rgb="FFFDFEC6"/>
        </patternFill>
      </fill>
    </dxf>
    <dxf>
      <fill>
        <patternFill>
          <bgColor rgb="FFD1FEBA"/>
        </patternFill>
      </fill>
    </dxf>
    <dxf>
      <fill>
        <patternFill>
          <bgColor rgb="FFB8D0E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DE82EA74-3A5F-4B98-B289-68AC0040A194}"/>
  </tableStyles>
  <colors>
    <mruColors>
      <color rgb="FFFFDDDD"/>
      <color rgb="FFEDEAF2"/>
      <color rgb="FFECE7F1"/>
      <color rgb="FFF7F5F9"/>
      <color rgb="FFFFAFAF"/>
      <color rgb="FFFF6D6D"/>
      <color rgb="FFFFCCCC"/>
      <color rgb="FFDDE9F7"/>
      <color rgb="FFFFE1FF"/>
      <color rgb="FFFAF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6BCE6-7AF1-4508-BAA2-762BD5CAAC89}">
  <sheetPr>
    <pageSetUpPr fitToPage="1"/>
  </sheetPr>
  <dimension ref="A1:K398"/>
  <sheetViews>
    <sheetView tabSelected="1" zoomScaleNormal="100" workbookViewId="0">
      <pane xSplit="2" ySplit="4" topLeftCell="C361" activePane="bottomRight" state="frozen"/>
      <selection pane="topRight" activeCell="C1" sqref="C1"/>
      <selection pane="bottomLeft" activeCell="A5" sqref="A5"/>
      <selection pane="bottomRight" activeCell="E375" sqref="E375"/>
    </sheetView>
  </sheetViews>
  <sheetFormatPr defaultRowHeight="13.5" x14ac:dyDescent="0.2"/>
  <cols>
    <col min="1" max="1" width="5.140625" style="7" customWidth="1"/>
    <col min="2" max="2" width="69.140625" style="7" customWidth="1"/>
    <col min="3" max="3" width="10.42578125" style="7" bestFit="1" customWidth="1"/>
    <col min="4" max="4" width="15.28515625" style="8" customWidth="1"/>
    <col min="5" max="5" width="15.140625" style="7" customWidth="1"/>
    <col min="6" max="6" width="13.28515625" style="7" customWidth="1"/>
    <col min="7" max="7" width="54.28515625" style="7" customWidth="1"/>
    <col min="8" max="8" width="16.140625" style="11" customWidth="1"/>
    <col min="9" max="9" width="12.28515625" style="7" customWidth="1"/>
    <col min="10" max="10" width="16" style="50" customWidth="1"/>
    <col min="11" max="11" width="22.85546875" style="11" customWidth="1"/>
    <col min="12" max="12" width="14.7109375" style="7" bestFit="1" customWidth="1"/>
    <col min="13" max="13" width="18.28515625" style="7" customWidth="1"/>
    <col min="14" max="14" width="13.7109375" style="7" customWidth="1"/>
    <col min="15" max="16384" width="9.140625" style="7"/>
  </cols>
  <sheetData>
    <row r="1" spans="1:11" ht="43.5" customHeight="1" x14ac:dyDescent="0.2">
      <c r="A1" s="69" t="s">
        <v>198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61" customFormat="1" ht="28.5" x14ac:dyDescent="0.2">
      <c r="A2" s="70" t="s">
        <v>137</v>
      </c>
      <c r="B2" s="60" t="s">
        <v>138</v>
      </c>
      <c r="C2" s="68" t="s">
        <v>145</v>
      </c>
      <c r="D2" s="71" t="s">
        <v>139</v>
      </c>
      <c r="E2" s="68" t="s">
        <v>0</v>
      </c>
      <c r="F2" s="68" t="s">
        <v>1</v>
      </c>
      <c r="G2" s="68" t="s">
        <v>140</v>
      </c>
      <c r="H2" s="72" t="s">
        <v>141</v>
      </c>
      <c r="I2" s="68" t="s">
        <v>142</v>
      </c>
      <c r="J2" s="73" t="s">
        <v>136</v>
      </c>
      <c r="K2" s="68" t="s">
        <v>143</v>
      </c>
    </row>
    <row r="3" spans="1:11" ht="26.25" customHeight="1" x14ac:dyDescent="0.2">
      <c r="A3" s="70"/>
      <c r="B3" s="53" t="s">
        <v>144</v>
      </c>
      <c r="C3" s="68"/>
      <c r="D3" s="71"/>
      <c r="E3" s="68"/>
      <c r="F3" s="68"/>
      <c r="G3" s="68"/>
      <c r="H3" s="72"/>
      <c r="I3" s="68"/>
      <c r="J3" s="73"/>
      <c r="K3" s="68"/>
    </row>
    <row r="4" spans="1:11" s="61" customFormat="1" ht="14.25" x14ac:dyDescent="0.2">
      <c r="A4" s="62">
        <v>1</v>
      </c>
      <c r="B4" s="62">
        <v>2</v>
      </c>
      <c r="C4" s="62">
        <v>3</v>
      </c>
      <c r="D4" s="63">
        <v>4</v>
      </c>
      <c r="E4" s="62">
        <v>5</v>
      </c>
      <c r="F4" s="62">
        <v>6</v>
      </c>
      <c r="G4" s="62">
        <v>7</v>
      </c>
      <c r="H4" s="62">
        <v>8</v>
      </c>
      <c r="I4" s="62">
        <v>9</v>
      </c>
      <c r="J4" s="64">
        <v>10</v>
      </c>
      <c r="K4" s="62">
        <v>11</v>
      </c>
    </row>
    <row r="5" spans="1:11" x14ac:dyDescent="0.2">
      <c r="A5" s="7">
        <f t="shared" ref="A5:A23" si="0">IF(B5&lt;&gt;"",ROW()-4,"")</f>
        <v>1</v>
      </c>
      <c r="B5" s="7" t="s">
        <v>695</v>
      </c>
      <c r="C5" s="7" t="s">
        <v>7</v>
      </c>
      <c r="D5" s="8" t="s">
        <v>696</v>
      </c>
      <c r="E5" s="7" t="s">
        <v>728</v>
      </c>
      <c r="F5" s="7" t="s">
        <v>15</v>
      </c>
      <c r="G5" s="7" t="s">
        <v>755</v>
      </c>
      <c r="J5" s="51"/>
      <c r="K5" s="7" t="s">
        <v>754</v>
      </c>
    </row>
    <row r="6" spans="1:11" x14ac:dyDescent="0.2">
      <c r="A6" s="7">
        <f t="shared" si="0"/>
        <v>2</v>
      </c>
      <c r="B6" s="7" t="s">
        <v>697</v>
      </c>
      <c r="C6" s="7" t="s">
        <v>7</v>
      </c>
      <c r="D6" s="8" t="s">
        <v>698</v>
      </c>
      <c r="E6" s="7" t="s">
        <v>729</v>
      </c>
      <c r="F6" s="7" t="s">
        <v>9</v>
      </c>
      <c r="G6" s="7" t="s">
        <v>756</v>
      </c>
      <c r="J6" s="51"/>
      <c r="K6" s="7" t="s">
        <v>754</v>
      </c>
    </row>
    <row r="7" spans="1:11" x14ac:dyDescent="0.2">
      <c r="A7" s="7">
        <f t="shared" si="0"/>
        <v>3</v>
      </c>
      <c r="B7" s="7" t="s">
        <v>699</v>
      </c>
      <c r="C7" s="7" t="s">
        <v>749</v>
      </c>
      <c r="D7" s="8" t="s">
        <v>700</v>
      </c>
      <c r="E7" s="7" t="s">
        <v>730</v>
      </c>
      <c r="F7" s="7" t="s">
        <v>9</v>
      </c>
      <c r="G7" s="7" t="s">
        <v>757</v>
      </c>
      <c r="J7" s="51"/>
      <c r="K7" s="7" t="s">
        <v>754</v>
      </c>
    </row>
    <row r="8" spans="1:11" x14ac:dyDescent="0.2">
      <c r="A8" s="7">
        <f t="shared" si="0"/>
        <v>4</v>
      </c>
      <c r="B8" s="7" t="s">
        <v>701</v>
      </c>
      <c r="C8" s="7" t="s">
        <v>749</v>
      </c>
      <c r="D8" s="8" t="s">
        <v>702</v>
      </c>
      <c r="E8" s="7" t="s">
        <v>731</v>
      </c>
      <c r="F8" s="7" t="s">
        <v>9</v>
      </c>
      <c r="G8" s="7" t="s">
        <v>758</v>
      </c>
      <c r="J8" s="51"/>
      <c r="K8" s="7" t="s">
        <v>754</v>
      </c>
    </row>
    <row r="9" spans="1:11" x14ac:dyDescent="0.2">
      <c r="A9" s="7">
        <f t="shared" si="0"/>
        <v>5</v>
      </c>
      <c r="B9" s="7" t="s">
        <v>750</v>
      </c>
      <c r="C9" s="7" t="s">
        <v>44</v>
      </c>
      <c r="D9" s="8" t="s">
        <v>703</v>
      </c>
      <c r="E9" s="7" t="s">
        <v>732</v>
      </c>
      <c r="F9" s="7" t="s">
        <v>9</v>
      </c>
      <c r="G9" s="7" t="s">
        <v>759</v>
      </c>
      <c r="J9" s="51"/>
      <c r="K9" s="7" t="s">
        <v>754</v>
      </c>
    </row>
    <row r="10" spans="1:11" x14ac:dyDescent="0.2">
      <c r="A10" s="7">
        <f t="shared" si="0"/>
        <v>6</v>
      </c>
      <c r="B10" s="7" t="s">
        <v>704</v>
      </c>
      <c r="C10" s="7" t="s">
        <v>7</v>
      </c>
      <c r="D10" s="8" t="s">
        <v>705</v>
      </c>
      <c r="E10" s="7" t="s">
        <v>733</v>
      </c>
      <c r="F10" s="7" t="s">
        <v>12</v>
      </c>
      <c r="G10" s="7" t="s">
        <v>760</v>
      </c>
      <c r="H10" s="11">
        <v>45762</v>
      </c>
      <c r="J10" s="51"/>
      <c r="K10" s="7" t="s">
        <v>754</v>
      </c>
    </row>
    <row r="11" spans="1:11" x14ac:dyDescent="0.2">
      <c r="A11" s="7">
        <f t="shared" si="0"/>
        <v>7</v>
      </c>
      <c r="B11" s="7" t="s">
        <v>706</v>
      </c>
      <c r="C11" s="7" t="s">
        <v>7</v>
      </c>
      <c r="D11" s="8" t="s">
        <v>707</v>
      </c>
      <c r="E11" s="7" t="s">
        <v>734</v>
      </c>
      <c r="F11" s="7" t="s">
        <v>6</v>
      </c>
      <c r="G11" s="7" t="s">
        <v>745</v>
      </c>
      <c r="H11" s="11">
        <v>44386</v>
      </c>
      <c r="J11" s="51"/>
      <c r="K11" s="7" t="s">
        <v>754</v>
      </c>
    </row>
    <row r="12" spans="1:11" x14ac:dyDescent="0.2">
      <c r="A12" s="7">
        <f t="shared" si="0"/>
        <v>8</v>
      </c>
      <c r="B12" s="7" t="s">
        <v>708</v>
      </c>
      <c r="C12" s="7" t="s">
        <v>10</v>
      </c>
      <c r="D12" s="8" t="s">
        <v>709</v>
      </c>
      <c r="E12" s="7" t="s">
        <v>735</v>
      </c>
      <c r="F12" s="7" t="s">
        <v>9</v>
      </c>
      <c r="G12" s="7" t="s">
        <v>761</v>
      </c>
      <c r="J12" s="51"/>
      <c r="K12" s="7" t="s">
        <v>754</v>
      </c>
    </row>
    <row r="13" spans="1:11" x14ac:dyDescent="0.2">
      <c r="A13" s="7">
        <f t="shared" si="0"/>
        <v>9</v>
      </c>
      <c r="B13" s="7" t="s">
        <v>710</v>
      </c>
      <c r="C13" s="7" t="s">
        <v>7</v>
      </c>
      <c r="D13" s="8" t="s">
        <v>711</v>
      </c>
      <c r="E13" s="7" t="s">
        <v>736</v>
      </c>
      <c r="F13" s="7" t="s">
        <v>9</v>
      </c>
      <c r="G13" s="7" t="s">
        <v>746</v>
      </c>
      <c r="H13" s="11">
        <v>45877</v>
      </c>
      <c r="J13" s="51"/>
      <c r="K13" s="7" t="s">
        <v>754</v>
      </c>
    </row>
    <row r="14" spans="1:11" x14ac:dyDescent="0.2">
      <c r="A14" s="7">
        <f t="shared" si="0"/>
        <v>10</v>
      </c>
      <c r="B14" s="7" t="s">
        <v>712</v>
      </c>
      <c r="C14" s="7" t="s">
        <v>7</v>
      </c>
      <c r="D14" s="8" t="s">
        <v>713</v>
      </c>
      <c r="E14" s="7" t="s">
        <v>737</v>
      </c>
      <c r="F14" s="7" t="s">
        <v>14</v>
      </c>
      <c r="G14" s="7" t="s">
        <v>762</v>
      </c>
      <c r="H14" s="11">
        <v>44057</v>
      </c>
      <c r="J14" s="51"/>
      <c r="K14" s="7" t="s">
        <v>754</v>
      </c>
    </row>
    <row r="15" spans="1:11" x14ac:dyDescent="0.2">
      <c r="A15" s="7">
        <f t="shared" si="0"/>
        <v>11</v>
      </c>
      <c r="B15" s="7" t="s">
        <v>714</v>
      </c>
      <c r="C15" s="7" t="s">
        <v>7</v>
      </c>
      <c r="D15" s="8" t="s">
        <v>715</v>
      </c>
      <c r="E15" s="7" t="s">
        <v>738</v>
      </c>
      <c r="F15" s="7" t="s">
        <v>16</v>
      </c>
      <c r="G15" s="7" t="s">
        <v>763</v>
      </c>
      <c r="H15" s="11">
        <v>44050</v>
      </c>
      <c r="J15" s="51"/>
      <c r="K15" s="7" t="s">
        <v>754</v>
      </c>
    </row>
    <row r="16" spans="1:11" x14ac:dyDescent="0.2">
      <c r="A16" s="7">
        <f t="shared" si="0"/>
        <v>12</v>
      </c>
      <c r="B16" s="7" t="s">
        <v>716</v>
      </c>
      <c r="C16" s="7" t="s">
        <v>7</v>
      </c>
      <c r="D16" s="8" t="s">
        <v>717</v>
      </c>
      <c r="E16" s="7" t="s">
        <v>739</v>
      </c>
      <c r="F16" s="7" t="s">
        <v>6</v>
      </c>
      <c r="G16" s="7" t="s">
        <v>747</v>
      </c>
      <c r="H16" s="11">
        <v>45686</v>
      </c>
      <c r="J16" s="51"/>
      <c r="K16" s="7" t="s">
        <v>754</v>
      </c>
    </row>
    <row r="17" spans="1:11" x14ac:dyDescent="0.2">
      <c r="A17" s="7">
        <f t="shared" si="0"/>
        <v>13</v>
      </c>
      <c r="B17" s="7" t="s">
        <v>751</v>
      </c>
      <c r="C17" s="7" t="s">
        <v>7</v>
      </c>
      <c r="D17" s="8" t="s">
        <v>752</v>
      </c>
      <c r="E17" s="7" t="s">
        <v>753</v>
      </c>
      <c r="F17" s="7" t="s">
        <v>12</v>
      </c>
      <c r="G17" s="7" t="s">
        <v>764</v>
      </c>
      <c r="H17" s="11">
        <v>44985</v>
      </c>
      <c r="J17" s="51"/>
      <c r="K17" s="7" t="s">
        <v>754</v>
      </c>
    </row>
    <row r="18" spans="1:11" x14ac:dyDescent="0.2">
      <c r="A18" s="7">
        <f t="shared" si="0"/>
        <v>14</v>
      </c>
      <c r="B18" s="7" t="s">
        <v>718</v>
      </c>
      <c r="C18" s="7" t="s">
        <v>7</v>
      </c>
      <c r="D18" s="8" t="s">
        <v>719</v>
      </c>
      <c r="E18" s="7" t="s">
        <v>740</v>
      </c>
      <c r="F18" s="7" t="s">
        <v>16</v>
      </c>
      <c r="G18" s="7" t="s">
        <v>765</v>
      </c>
      <c r="H18" s="11">
        <v>44008</v>
      </c>
      <c r="J18" s="51"/>
      <c r="K18" s="7" t="s">
        <v>754</v>
      </c>
    </row>
    <row r="19" spans="1:11" x14ac:dyDescent="0.2">
      <c r="A19" s="7">
        <f t="shared" si="0"/>
        <v>15</v>
      </c>
      <c r="B19" s="7" t="s">
        <v>720</v>
      </c>
      <c r="C19" s="7" t="s">
        <v>7</v>
      </c>
      <c r="D19" s="8" t="s">
        <v>721</v>
      </c>
      <c r="E19" s="7" t="s">
        <v>741</v>
      </c>
      <c r="F19" s="7" t="s">
        <v>23</v>
      </c>
      <c r="G19" s="7" t="s">
        <v>766</v>
      </c>
      <c r="H19" s="11">
        <v>44074</v>
      </c>
      <c r="J19" s="51"/>
      <c r="K19" s="7" t="s">
        <v>754</v>
      </c>
    </row>
    <row r="20" spans="1:11" x14ac:dyDescent="0.2">
      <c r="A20" s="7">
        <f t="shared" si="0"/>
        <v>16</v>
      </c>
      <c r="B20" s="7" t="s">
        <v>722</v>
      </c>
      <c r="C20" s="7" t="s">
        <v>7</v>
      </c>
      <c r="D20" s="8" t="s">
        <v>723</v>
      </c>
      <c r="E20" s="7" t="s">
        <v>742</v>
      </c>
      <c r="F20" s="7" t="s">
        <v>12</v>
      </c>
      <c r="G20" s="7" t="s">
        <v>767</v>
      </c>
      <c r="H20" s="11">
        <v>44358</v>
      </c>
      <c r="J20" s="51"/>
      <c r="K20" s="7" t="s">
        <v>754</v>
      </c>
    </row>
    <row r="21" spans="1:11" x14ac:dyDescent="0.2">
      <c r="A21" s="7">
        <f t="shared" si="0"/>
        <v>17</v>
      </c>
      <c r="B21" s="7" t="s">
        <v>724</v>
      </c>
      <c r="C21" s="7" t="s">
        <v>5</v>
      </c>
      <c r="D21" s="8" t="s">
        <v>725</v>
      </c>
      <c r="E21" s="7" t="s">
        <v>743</v>
      </c>
      <c r="F21" s="7" t="s">
        <v>23</v>
      </c>
      <c r="G21" s="7" t="s">
        <v>768</v>
      </c>
      <c r="H21" s="11">
        <v>44400</v>
      </c>
      <c r="J21" s="51"/>
      <c r="K21" s="7" t="s">
        <v>754</v>
      </c>
    </row>
    <row r="22" spans="1:11" x14ac:dyDescent="0.2">
      <c r="A22" s="7">
        <f t="shared" si="0"/>
        <v>18</v>
      </c>
      <c r="B22" s="7" t="s">
        <v>726</v>
      </c>
      <c r="C22" s="7" t="s">
        <v>7</v>
      </c>
      <c r="D22" s="8" t="s">
        <v>727</v>
      </c>
      <c r="E22" s="7" t="s">
        <v>744</v>
      </c>
      <c r="F22" s="7" t="s">
        <v>6</v>
      </c>
      <c r="G22" s="7" t="s">
        <v>748</v>
      </c>
      <c r="H22" s="11">
        <v>44043</v>
      </c>
      <c r="J22" s="51"/>
      <c r="K22" s="7" t="s">
        <v>754</v>
      </c>
    </row>
    <row r="23" spans="1:11" s="65" customFormat="1" x14ac:dyDescent="0.2">
      <c r="A23" s="65">
        <f t="shared" si="0"/>
        <v>19</v>
      </c>
      <c r="B23" s="65" t="s">
        <v>17</v>
      </c>
      <c r="C23" s="65" t="s">
        <v>7</v>
      </c>
      <c r="D23" s="66" t="s">
        <v>18</v>
      </c>
      <c r="E23" s="66" t="s">
        <v>19</v>
      </c>
      <c r="F23" s="65" t="s">
        <v>6</v>
      </c>
      <c r="G23" s="65" t="s">
        <v>21</v>
      </c>
      <c r="H23" s="67">
        <v>45702</v>
      </c>
      <c r="K23" s="65" t="s">
        <v>636</v>
      </c>
    </row>
    <row r="24" spans="1:11" s="65" customFormat="1" x14ac:dyDescent="0.2">
      <c r="B24" s="65" t="s">
        <v>17</v>
      </c>
      <c r="C24" s="65" t="s">
        <v>7</v>
      </c>
      <c r="D24" s="66" t="s">
        <v>18</v>
      </c>
      <c r="E24" s="66" t="s">
        <v>19</v>
      </c>
      <c r="F24" s="65" t="s">
        <v>6</v>
      </c>
      <c r="G24" s="65" t="s">
        <v>20</v>
      </c>
      <c r="H24" s="67">
        <v>45702</v>
      </c>
      <c r="K24" s="65" t="s">
        <v>636</v>
      </c>
    </row>
    <row r="25" spans="1:11" x14ac:dyDescent="0.2">
      <c r="A25" s="7">
        <f t="shared" ref="A25:A48" si="1">IF(B25&lt;&gt;"",ROW()-5,"")</f>
        <v>20</v>
      </c>
      <c r="B25" s="7" t="s">
        <v>31</v>
      </c>
      <c r="C25" s="7" t="s">
        <v>7</v>
      </c>
      <c r="D25" s="8" t="s">
        <v>32</v>
      </c>
      <c r="E25" s="8" t="s">
        <v>33</v>
      </c>
      <c r="F25" s="7" t="s">
        <v>6</v>
      </c>
      <c r="G25" s="7" t="s">
        <v>235</v>
      </c>
      <c r="H25" s="11">
        <v>45890</v>
      </c>
      <c r="J25" s="51"/>
      <c r="K25" s="7" t="s">
        <v>636</v>
      </c>
    </row>
    <row r="26" spans="1:11" x14ac:dyDescent="0.2">
      <c r="A26" s="7">
        <f t="shared" si="1"/>
        <v>21</v>
      </c>
      <c r="B26" s="7" t="s">
        <v>34</v>
      </c>
      <c r="C26" s="7" t="s">
        <v>7</v>
      </c>
      <c r="D26" s="8" t="s">
        <v>35</v>
      </c>
      <c r="E26" s="8" t="s">
        <v>36</v>
      </c>
      <c r="F26" s="7" t="s">
        <v>6</v>
      </c>
      <c r="G26" s="7" t="s">
        <v>37</v>
      </c>
      <c r="H26" s="11">
        <v>45751</v>
      </c>
      <c r="J26" s="51"/>
      <c r="K26" s="7" t="s">
        <v>636</v>
      </c>
    </row>
    <row r="27" spans="1:11" x14ac:dyDescent="0.2">
      <c r="A27" s="7">
        <f t="shared" si="1"/>
        <v>22</v>
      </c>
      <c r="B27" s="7" t="s">
        <v>199</v>
      </c>
      <c r="C27" s="7" t="s">
        <v>13</v>
      </c>
      <c r="D27" s="8" t="s">
        <v>200</v>
      </c>
      <c r="E27" s="8" t="s">
        <v>223</v>
      </c>
      <c r="F27" s="7" t="s">
        <v>6</v>
      </c>
      <c r="G27" s="7" t="s">
        <v>637</v>
      </c>
      <c r="J27" s="51"/>
      <c r="K27" s="7" t="s">
        <v>636</v>
      </c>
    </row>
    <row r="28" spans="1:11" x14ac:dyDescent="0.2">
      <c r="A28" s="7">
        <f t="shared" si="1"/>
        <v>23</v>
      </c>
      <c r="B28" s="7" t="s">
        <v>201</v>
      </c>
      <c r="C28" s="7" t="s">
        <v>10</v>
      </c>
      <c r="D28" s="8" t="s">
        <v>202</v>
      </c>
      <c r="E28" s="8" t="s">
        <v>224</v>
      </c>
      <c r="F28" s="7" t="s">
        <v>6</v>
      </c>
      <c r="G28" s="7" t="s">
        <v>236</v>
      </c>
      <c r="H28" s="11">
        <v>44708</v>
      </c>
      <c r="J28" s="51"/>
      <c r="K28" s="7" t="s">
        <v>636</v>
      </c>
    </row>
    <row r="29" spans="1:11" x14ac:dyDescent="0.2">
      <c r="A29" s="7">
        <f t="shared" si="1"/>
        <v>24</v>
      </c>
      <c r="B29" s="7" t="s">
        <v>48</v>
      </c>
      <c r="C29" s="7" t="s">
        <v>43</v>
      </c>
      <c r="D29" s="8" t="s">
        <v>49</v>
      </c>
      <c r="E29" s="8" t="s">
        <v>50</v>
      </c>
      <c r="F29" s="7" t="s">
        <v>6</v>
      </c>
      <c r="G29" s="7" t="s">
        <v>51</v>
      </c>
      <c r="H29" s="11">
        <v>45702</v>
      </c>
      <c r="J29" s="51"/>
      <c r="K29" s="7" t="s">
        <v>636</v>
      </c>
    </row>
    <row r="30" spans="1:11" x14ac:dyDescent="0.2">
      <c r="A30" s="7">
        <f t="shared" si="1"/>
        <v>25</v>
      </c>
      <c r="B30" s="7" t="s">
        <v>203</v>
      </c>
      <c r="C30" s="7" t="s">
        <v>10</v>
      </c>
      <c r="D30" s="8" t="s">
        <v>204</v>
      </c>
      <c r="E30" s="8" t="s">
        <v>225</v>
      </c>
      <c r="F30" s="7" t="s">
        <v>6</v>
      </c>
      <c r="G30" s="7" t="s">
        <v>237</v>
      </c>
      <c r="H30" s="11">
        <v>43795</v>
      </c>
      <c r="J30" s="51"/>
      <c r="K30" s="7" t="s">
        <v>636</v>
      </c>
    </row>
    <row r="31" spans="1:11" x14ac:dyDescent="0.2">
      <c r="A31" s="7">
        <f t="shared" si="1"/>
        <v>26</v>
      </c>
      <c r="B31" s="7" t="s">
        <v>124</v>
      </c>
      <c r="C31" s="7" t="s">
        <v>10</v>
      </c>
      <c r="D31" s="8" t="s">
        <v>125</v>
      </c>
      <c r="E31" s="8" t="s">
        <v>126</v>
      </c>
      <c r="F31" s="7" t="s">
        <v>6</v>
      </c>
      <c r="G31" s="7" t="s">
        <v>238</v>
      </c>
      <c r="H31" s="11">
        <v>45765</v>
      </c>
      <c r="J31" s="51"/>
      <c r="K31" s="7" t="s">
        <v>636</v>
      </c>
    </row>
    <row r="32" spans="1:11" x14ac:dyDescent="0.2">
      <c r="A32" s="7">
        <f t="shared" si="1"/>
        <v>27</v>
      </c>
      <c r="B32" s="7" t="s">
        <v>205</v>
      </c>
      <c r="C32" s="7" t="s">
        <v>7</v>
      </c>
      <c r="D32" s="8" t="s">
        <v>206</v>
      </c>
      <c r="E32" s="8" t="s">
        <v>226</v>
      </c>
      <c r="F32" s="7" t="s">
        <v>6</v>
      </c>
      <c r="G32" s="7" t="s">
        <v>239</v>
      </c>
      <c r="J32" s="51"/>
      <c r="K32" s="7" t="s">
        <v>636</v>
      </c>
    </row>
    <row r="33" spans="1:11" x14ac:dyDescent="0.2">
      <c r="A33" s="7">
        <f t="shared" si="1"/>
        <v>28</v>
      </c>
      <c r="B33" s="7" t="s">
        <v>207</v>
      </c>
      <c r="C33" s="7" t="s">
        <v>42</v>
      </c>
      <c r="D33" s="8" t="s">
        <v>208</v>
      </c>
      <c r="E33" s="8" t="s">
        <v>227</v>
      </c>
      <c r="F33" s="7" t="s">
        <v>6</v>
      </c>
      <c r="G33" s="7" t="s">
        <v>240</v>
      </c>
      <c r="H33" s="11">
        <v>45428</v>
      </c>
      <c r="J33" s="51"/>
      <c r="K33" s="7" t="s">
        <v>636</v>
      </c>
    </row>
    <row r="34" spans="1:11" x14ac:dyDescent="0.2">
      <c r="A34" s="7">
        <f t="shared" si="1"/>
        <v>29</v>
      </c>
      <c r="B34" s="7" t="s">
        <v>209</v>
      </c>
      <c r="C34" s="7" t="s">
        <v>7</v>
      </c>
      <c r="D34" s="8" t="s">
        <v>210</v>
      </c>
      <c r="E34" s="8" t="s">
        <v>228</v>
      </c>
      <c r="F34" s="7" t="s">
        <v>6</v>
      </c>
      <c r="G34" s="7" t="s">
        <v>638</v>
      </c>
      <c r="J34" s="51"/>
      <c r="K34" s="7" t="s">
        <v>636</v>
      </c>
    </row>
    <row r="35" spans="1:11" x14ac:dyDescent="0.2">
      <c r="A35" s="7">
        <f t="shared" si="1"/>
        <v>30</v>
      </c>
      <c r="B35" s="7" t="s">
        <v>56</v>
      </c>
      <c r="C35" s="7" t="s">
        <v>5</v>
      </c>
      <c r="D35" s="8" t="s">
        <v>57</v>
      </c>
      <c r="E35" s="8" t="s">
        <v>58</v>
      </c>
      <c r="F35" s="7" t="s">
        <v>6</v>
      </c>
      <c r="G35" s="7" t="s">
        <v>151</v>
      </c>
      <c r="H35" s="11">
        <v>45904</v>
      </c>
      <c r="J35" s="51"/>
      <c r="K35" s="7" t="s">
        <v>636</v>
      </c>
    </row>
    <row r="36" spans="1:11" x14ac:dyDescent="0.2">
      <c r="A36" s="7">
        <f t="shared" si="1"/>
        <v>31</v>
      </c>
      <c r="B36" s="7" t="s">
        <v>211</v>
      </c>
      <c r="C36" s="7" t="s">
        <v>10</v>
      </c>
      <c r="D36" s="8" t="s">
        <v>212</v>
      </c>
      <c r="E36" s="8" t="s">
        <v>229</v>
      </c>
      <c r="F36" s="7" t="s">
        <v>6</v>
      </c>
      <c r="G36" s="7" t="s">
        <v>639</v>
      </c>
      <c r="H36" s="11">
        <v>45373</v>
      </c>
      <c r="J36" s="51"/>
      <c r="K36" s="7" t="s">
        <v>636</v>
      </c>
    </row>
    <row r="37" spans="1:11" x14ac:dyDescent="0.2">
      <c r="A37" s="7">
        <f t="shared" si="1"/>
        <v>32</v>
      </c>
      <c r="B37" s="7" t="s">
        <v>213</v>
      </c>
      <c r="C37" s="7" t="s">
        <v>42</v>
      </c>
      <c r="D37" s="8" t="s">
        <v>214</v>
      </c>
      <c r="E37" s="8" t="s">
        <v>230</v>
      </c>
      <c r="F37" s="7" t="s">
        <v>6</v>
      </c>
      <c r="G37" s="7" t="s">
        <v>241</v>
      </c>
      <c r="H37" s="11">
        <v>45546</v>
      </c>
      <c r="J37" s="51"/>
      <c r="K37" s="7" t="s">
        <v>636</v>
      </c>
    </row>
    <row r="38" spans="1:11" x14ac:dyDescent="0.2">
      <c r="A38" s="7">
        <f t="shared" si="1"/>
        <v>33</v>
      </c>
      <c r="B38" s="7" t="s">
        <v>215</v>
      </c>
      <c r="C38" s="7" t="s">
        <v>43</v>
      </c>
      <c r="D38" s="8" t="s">
        <v>216</v>
      </c>
      <c r="E38" s="8" t="s">
        <v>231</v>
      </c>
      <c r="F38" s="7" t="s">
        <v>6</v>
      </c>
      <c r="G38" s="7" t="s">
        <v>640</v>
      </c>
      <c r="H38" s="11">
        <v>45512</v>
      </c>
      <c r="J38" s="51"/>
      <c r="K38" s="7" t="s">
        <v>636</v>
      </c>
    </row>
    <row r="39" spans="1:11" x14ac:dyDescent="0.2">
      <c r="A39" s="7">
        <f t="shared" si="1"/>
        <v>34</v>
      </c>
      <c r="B39" s="7" t="s">
        <v>121</v>
      </c>
      <c r="C39" s="7" t="s">
        <v>7</v>
      </c>
      <c r="D39" s="8" t="s">
        <v>122</v>
      </c>
      <c r="E39" s="8" t="s">
        <v>123</v>
      </c>
      <c r="F39" s="7" t="s">
        <v>6</v>
      </c>
      <c r="G39" s="7" t="s">
        <v>152</v>
      </c>
      <c r="H39" s="11">
        <v>45821</v>
      </c>
      <c r="J39" s="51"/>
      <c r="K39" s="7" t="s">
        <v>636</v>
      </c>
    </row>
    <row r="40" spans="1:11" x14ac:dyDescent="0.2">
      <c r="A40" s="7">
        <f t="shared" si="1"/>
        <v>35</v>
      </c>
      <c r="B40" s="7" t="s">
        <v>217</v>
      </c>
      <c r="C40" s="7" t="s">
        <v>7</v>
      </c>
      <c r="D40" s="8" t="s">
        <v>218</v>
      </c>
      <c r="E40" s="8" t="s">
        <v>232</v>
      </c>
      <c r="F40" s="7" t="s">
        <v>6</v>
      </c>
      <c r="G40" s="7" t="s">
        <v>242</v>
      </c>
      <c r="H40" s="11">
        <v>45243</v>
      </c>
      <c r="J40" s="51"/>
      <c r="K40" s="7" t="s">
        <v>1269</v>
      </c>
    </row>
    <row r="41" spans="1:11" x14ac:dyDescent="0.2">
      <c r="A41" s="7">
        <f t="shared" si="1"/>
        <v>36</v>
      </c>
      <c r="B41" s="7" t="s">
        <v>219</v>
      </c>
      <c r="C41" s="7" t="s">
        <v>43</v>
      </c>
      <c r="D41" s="8" t="s">
        <v>220</v>
      </c>
      <c r="E41" s="8" t="s">
        <v>233</v>
      </c>
      <c r="F41" s="7" t="s">
        <v>6</v>
      </c>
      <c r="G41" s="7" t="s">
        <v>641</v>
      </c>
      <c r="J41" s="51"/>
      <c r="K41" s="7" t="s">
        <v>636</v>
      </c>
    </row>
    <row r="42" spans="1:11" x14ac:dyDescent="0.2">
      <c r="A42" s="7">
        <f t="shared" si="1"/>
        <v>37</v>
      </c>
      <c r="B42" s="7" t="s">
        <v>221</v>
      </c>
      <c r="C42" s="7" t="s">
        <v>5</v>
      </c>
      <c r="D42" s="8" t="s">
        <v>222</v>
      </c>
      <c r="E42" s="8" t="s">
        <v>234</v>
      </c>
      <c r="F42" s="7" t="s">
        <v>6</v>
      </c>
      <c r="G42" s="7" t="s">
        <v>642</v>
      </c>
      <c r="J42" s="51"/>
      <c r="K42" s="7" t="s">
        <v>636</v>
      </c>
    </row>
    <row r="43" spans="1:11" x14ac:dyDescent="0.2">
      <c r="A43" s="7">
        <f t="shared" si="1"/>
        <v>38</v>
      </c>
      <c r="B43" s="7" t="s">
        <v>59</v>
      </c>
      <c r="C43" s="7" t="s">
        <v>27</v>
      </c>
      <c r="D43" s="8" t="s">
        <v>60</v>
      </c>
      <c r="E43" s="8" t="s">
        <v>61</v>
      </c>
      <c r="F43" s="7" t="s">
        <v>6</v>
      </c>
      <c r="G43" s="7" t="s">
        <v>147</v>
      </c>
      <c r="H43" s="11">
        <v>45765</v>
      </c>
      <c r="J43" s="51"/>
      <c r="K43" s="7" t="s">
        <v>636</v>
      </c>
    </row>
    <row r="44" spans="1:11" x14ac:dyDescent="0.2">
      <c r="A44" s="7">
        <f t="shared" si="1"/>
        <v>39</v>
      </c>
      <c r="B44" s="7" t="s">
        <v>588</v>
      </c>
      <c r="C44" s="7" t="s">
        <v>589</v>
      </c>
      <c r="D44" s="8" t="s">
        <v>590</v>
      </c>
      <c r="E44" s="8" t="s">
        <v>591</v>
      </c>
      <c r="F44" s="7" t="s">
        <v>6</v>
      </c>
      <c r="G44" s="7" t="s">
        <v>592</v>
      </c>
      <c r="J44" s="51"/>
      <c r="K44" s="7" t="s">
        <v>636</v>
      </c>
    </row>
    <row r="45" spans="1:11" x14ac:dyDescent="0.2">
      <c r="A45" s="7">
        <f t="shared" si="1"/>
        <v>40</v>
      </c>
      <c r="B45" s="7" t="s">
        <v>593</v>
      </c>
      <c r="C45" s="7" t="s">
        <v>10</v>
      </c>
      <c r="D45" s="8" t="s">
        <v>594</v>
      </c>
      <c r="E45" s="8" t="s">
        <v>595</v>
      </c>
      <c r="F45" s="7" t="s">
        <v>6</v>
      </c>
      <c r="G45" s="7" t="s">
        <v>596</v>
      </c>
      <c r="H45" s="11">
        <v>43741</v>
      </c>
      <c r="J45" s="51"/>
      <c r="K45" s="7" t="s">
        <v>636</v>
      </c>
    </row>
    <row r="46" spans="1:11" x14ac:dyDescent="0.2">
      <c r="A46" s="7">
        <f t="shared" si="1"/>
        <v>41</v>
      </c>
      <c r="B46" s="7" t="s">
        <v>852</v>
      </c>
      <c r="C46" s="7" t="s">
        <v>7</v>
      </c>
      <c r="D46" s="8" t="s">
        <v>853</v>
      </c>
      <c r="E46" s="8" t="s">
        <v>866</v>
      </c>
      <c r="F46" s="7" t="s">
        <v>6</v>
      </c>
      <c r="G46" s="7" t="s">
        <v>873</v>
      </c>
      <c r="J46" s="51"/>
      <c r="K46" s="7" t="s">
        <v>636</v>
      </c>
    </row>
    <row r="47" spans="1:11" x14ac:dyDescent="0.2">
      <c r="A47" s="7">
        <f t="shared" si="1"/>
        <v>42</v>
      </c>
      <c r="B47" s="7" t="s">
        <v>854</v>
      </c>
      <c r="C47" s="7" t="s">
        <v>7</v>
      </c>
      <c r="D47" s="8" t="s">
        <v>855</v>
      </c>
      <c r="E47" s="8" t="s">
        <v>867</v>
      </c>
      <c r="F47" s="7" t="s">
        <v>6</v>
      </c>
      <c r="G47" s="7" t="s">
        <v>874</v>
      </c>
      <c r="J47" s="51"/>
      <c r="K47" s="7" t="s">
        <v>636</v>
      </c>
    </row>
    <row r="48" spans="1:11" x14ac:dyDescent="0.2">
      <c r="A48" s="7">
        <f t="shared" si="1"/>
        <v>43</v>
      </c>
      <c r="B48" s="7" t="s">
        <v>25</v>
      </c>
      <c r="C48" s="7" t="s">
        <v>7</v>
      </c>
      <c r="D48" s="8" t="s">
        <v>55</v>
      </c>
      <c r="E48" s="8" t="s">
        <v>26</v>
      </c>
      <c r="F48" s="7" t="s">
        <v>6</v>
      </c>
      <c r="G48" s="7" t="s">
        <v>875</v>
      </c>
      <c r="H48" s="11">
        <v>45552</v>
      </c>
      <c r="J48" s="51"/>
      <c r="K48" s="7" t="s">
        <v>636</v>
      </c>
    </row>
    <row r="49" spans="1:11" x14ac:dyDescent="0.2">
      <c r="B49" s="7" t="s">
        <v>25</v>
      </c>
      <c r="C49" s="7" t="s">
        <v>7</v>
      </c>
      <c r="D49" s="8" t="s">
        <v>55</v>
      </c>
      <c r="E49" s="8" t="s">
        <v>26</v>
      </c>
      <c r="F49" s="7" t="s">
        <v>6</v>
      </c>
      <c r="G49" s="7" t="s">
        <v>876</v>
      </c>
      <c r="H49" s="11">
        <v>45552</v>
      </c>
      <c r="J49" s="51"/>
      <c r="K49" s="7" t="s">
        <v>636</v>
      </c>
    </row>
    <row r="50" spans="1:11" x14ac:dyDescent="0.2">
      <c r="B50" s="40" t="s">
        <v>25</v>
      </c>
      <c r="C50" s="40" t="s">
        <v>7</v>
      </c>
      <c r="D50" s="41" t="s">
        <v>55</v>
      </c>
      <c r="E50" s="41" t="s">
        <v>26</v>
      </c>
      <c r="F50" s="7" t="s">
        <v>9</v>
      </c>
      <c r="G50" s="7" t="s">
        <v>690</v>
      </c>
      <c r="H50" s="11">
        <v>45552</v>
      </c>
      <c r="J50" s="51"/>
      <c r="K50" s="7" t="s">
        <v>636</v>
      </c>
    </row>
    <row r="51" spans="1:11" x14ac:dyDescent="0.2">
      <c r="A51" s="7">
        <f>IF(B51&lt;&gt;"",ROW()-7,"")</f>
        <v>44</v>
      </c>
      <c r="B51" s="7" t="s">
        <v>856</v>
      </c>
      <c r="C51" s="7" t="s">
        <v>7</v>
      </c>
      <c r="D51" s="8" t="s">
        <v>857</v>
      </c>
      <c r="E51" s="8" t="s">
        <v>868</v>
      </c>
      <c r="F51" s="7" t="s">
        <v>6</v>
      </c>
      <c r="G51" s="7" t="s">
        <v>877</v>
      </c>
      <c r="H51" s="11">
        <v>45763</v>
      </c>
      <c r="J51" s="51"/>
      <c r="K51" s="7" t="s">
        <v>636</v>
      </c>
    </row>
    <row r="52" spans="1:11" x14ac:dyDescent="0.2">
      <c r="A52" s="7">
        <f>IF(B52&lt;&gt;"",ROW()-7,"")</f>
        <v>45</v>
      </c>
      <c r="B52" s="7" t="s">
        <v>193</v>
      </c>
      <c r="C52" s="7" t="s">
        <v>7</v>
      </c>
      <c r="D52" s="8" t="s">
        <v>195</v>
      </c>
      <c r="E52" s="8" t="s">
        <v>194</v>
      </c>
      <c r="F52" s="7" t="s">
        <v>6</v>
      </c>
      <c r="G52" s="7" t="s">
        <v>878</v>
      </c>
      <c r="H52" s="11">
        <v>45883</v>
      </c>
      <c r="J52" s="51"/>
      <c r="K52" s="7" t="s">
        <v>636</v>
      </c>
    </row>
    <row r="53" spans="1:11" x14ac:dyDescent="0.2">
      <c r="B53" s="7" t="s">
        <v>193</v>
      </c>
      <c r="C53" s="7" t="s">
        <v>7</v>
      </c>
      <c r="D53" s="8" t="s">
        <v>195</v>
      </c>
      <c r="E53" s="8" t="s">
        <v>194</v>
      </c>
      <c r="F53" s="7" t="s">
        <v>16</v>
      </c>
      <c r="G53" s="7" t="s">
        <v>310</v>
      </c>
      <c r="H53" s="11">
        <v>45883</v>
      </c>
      <c r="J53" s="51"/>
      <c r="K53" s="7" t="s">
        <v>636</v>
      </c>
    </row>
    <row r="54" spans="1:11" x14ac:dyDescent="0.2">
      <c r="B54" s="7" t="s">
        <v>193</v>
      </c>
      <c r="C54" s="7" t="s">
        <v>7</v>
      </c>
      <c r="D54" s="8" t="s">
        <v>195</v>
      </c>
      <c r="E54" s="8" t="s">
        <v>194</v>
      </c>
      <c r="F54" s="7" t="s">
        <v>6</v>
      </c>
      <c r="G54" s="7" t="s">
        <v>2471</v>
      </c>
      <c r="H54" s="11">
        <v>45883</v>
      </c>
      <c r="J54" s="51"/>
      <c r="K54" s="7" t="s">
        <v>886</v>
      </c>
    </row>
    <row r="55" spans="1:11" x14ac:dyDescent="0.2">
      <c r="A55" s="7">
        <f t="shared" ref="A55:A66" si="2">IF(B55&lt;&gt;"",ROW()-9,"")</f>
        <v>46</v>
      </c>
      <c r="B55" s="7" t="s">
        <v>858</v>
      </c>
      <c r="C55" s="7" t="s">
        <v>7</v>
      </c>
      <c r="D55" s="8" t="s">
        <v>859</v>
      </c>
      <c r="E55" s="8" t="s">
        <v>869</v>
      </c>
      <c r="F55" s="7" t="s">
        <v>6</v>
      </c>
      <c r="G55" s="7" t="s">
        <v>2472</v>
      </c>
      <c r="H55" s="11">
        <v>44799</v>
      </c>
      <c r="J55" s="51"/>
      <c r="K55" s="7" t="s">
        <v>636</v>
      </c>
    </row>
    <row r="56" spans="1:11" x14ac:dyDescent="0.2">
      <c r="A56" s="7">
        <f t="shared" si="2"/>
        <v>47</v>
      </c>
      <c r="B56" s="7" t="s">
        <v>860</v>
      </c>
      <c r="C56" s="7" t="s">
        <v>7</v>
      </c>
      <c r="D56" s="8" t="s">
        <v>861</v>
      </c>
      <c r="E56" s="8" t="s">
        <v>870</v>
      </c>
      <c r="F56" s="7" t="s">
        <v>6</v>
      </c>
      <c r="G56" s="7" t="s">
        <v>879</v>
      </c>
      <c r="H56" s="11">
        <v>44582</v>
      </c>
      <c r="J56" s="51"/>
      <c r="K56" s="7" t="s">
        <v>636</v>
      </c>
    </row>
    <row r="57" spans="1:11" x14ac:dyDescent="0.2">
      <c r="A57" s="7">
        <f t="shared" si="2"/>
        <v>48</v>
      </c>
      <c r="B57" s="7" t="s">
        <v>862</v>
      </c>
      <c r="C57" s="7" t="s">
        <v>10</v>
      </c>
      <c r="D57" s="8" t="s">
        <v>863</v>
      </c>
      <c r="E57" s="8" t="s">
        <v>871</v>
      </c>
      <c r="F57" s="7" t="s">
        <v>6</v>
      </c>
      <c r="G57" s="7" t="s">
        <v>2473</v>
      </c>
      <c r="J57" s="51"/>
      <c r="K57" s="7" t="s">
        <v>636</v>
      </c>
    </row>
    <row r="58" spans="1:11" x14ac:dyDescent="0.2">
      <c r="A58" s="7">
        <f t="shared" si="2"/>
        <v>49</v>
      </c>
      <c r="B58" s="7" t="s">
        <v>864</v>
      </c>
      <c r="C58" s="7" t="s">
        <v>7</v>
      </c>
      <c r="D58" s="8" t="s">
        <v>865</v>
      </c>
      <c r="E58" s="8" t="s">
        <v>872</v>
      </c>
      <c r="F58" s="7" t="s">
        <v>6</v>
      </c>
      <c r="G58" s="7" t="s">
        <v>2474</v>
      </c>
      <c r="H58" s="11">
        <v>44750</v>
      </c>
      <c r="J58" s="51"/>
      <c r="K58" s="7" t="s">
        <v>636</v>
      </c>
    </row>
    <row r="59" spans="1:11" x14ac:dyDescent="0.2">
      <c r="A59" s="7">
        <f t="shared" si="2"/>
        <v>50</v>
      </c>
      <c r="B59" s="7" t="s">
        <v>71</v>
      </c>
      <c r="C59" s="7" t="s">
        <v>13</v>
      </c>
      <c r="D59" s="8">
        <v>48.003819999999997</v>
      </c>
      <c r="E59" s="8" t="s">
        <v>72</v>
      </c>
      <c r="F59" s="7" t="s">
        <v>16</v>
      </c>
      <c r="G59" s="7" t="s">
        <v>156</v>
      </c>
      <c r="H59" s="11">
        <v>45856</v>
      </c>
      <c r="J59" s="51"/>
      <c r="K59" s="7" t="s">
        <v>636</v>
      </c>
    </row>
    <row r="60" spans="1:11" x14ac:dyDescent="0.2">
      <c r="A60" s="7">
        <f t="shared" si="2"/>
        <v>51</v>
      </c>
      <c r="B60" s="7" t="s">
        <v>73</v>
      </c>
      <c r="C60" s="7" t="s">
        <v>10</v>
      </c>
      <c r="D60" s="8" t="s">
        <v>74</v>
      </c>
      <c r="E60" s="8" t="s">
        <v>75</v>
      </c>
      <c r="F60" s="7" t="s">
        <v>16</v>
      </c>
      <c r="G60" s="7" t="s">
        <v>146</v>
      </c>
      <c r="H60" s="11">
        <v>45758</v>
      </c>
      <c r="J60" s="51"/>
      <c r="K60" s="7" t="s">
        <v>636</v>
      </c>
    </row>
    <row r="61" spans="1:11" x14ac:dyDescent="0.2">
      <c r="A61" s="7">
        <f t="shared" si="2"/>
        <v>52</v>
      </c>
      <c r="B61" s="7" t="s">
        <v>243</v>
      </c>
      <c r="C61" s="7" t="s">
        <v>7</v>
      </c>
      <c r="D61" s="8" t="s">
        <v>244</v>
      </c>
      <c r="E61" s="8" t="s">
        <v>278</v>
      </c>
      <c r="F61" s="7" t="s">
        <v>16</v>
      </c>
      <c r="G61" s="7" t="s">
        <v>296</v>
      </c>
      <c r="J61" s="51"/>
      <c r="K61" s="7" t="s">
        <v>636</v>
      </c>
    </row>
    <row r="62" spans="1:11" x14ac:dyDescent="0.2">
      <c r="A62" s="7">
        <f t="shared" si="2"/>
        <v>53</v>
      </c>
      <c r="B62" s="7" t="s">
        <v>107</v>
      </c>
      <c r="C62" s="7" t="s">
        <v>7</v>
      </c>
      <c r="D62" s="8" t="s">
        <v>108</v>
      </c>
      <c r="E62" s="8" t="s">
        <v>109</v>
      </c>
      <c r="F62" s="7" t="s">
        <v>16</v>
      </c>
      <c r="G62" s="7" t="s">
        <v>297</v>
      </c>
      <c r="H62" s="11">
        <v>45793</v>
      </c>
      <c r="J62" s="51"/>
      <c r="K62" s="7" t="s">
        <v>636</v>
      </c>
    </row>
    <row r="63" spans="1:11" x14ac:dyDescent="0.2">
      <c r="A63" s="7">
        <f t="shared" si="2"/>
        <v>54</v>
      </c>
      <c r="B63" s="7" t="s">
        <v>245</v>
      </c>
      <c r="C63" s="7" t="s">
        <v>7</v>
      </c>
      <c r="D63" s="8" t="s">
        <v>246</v>
      </c>
      <c r="E63" s="8" t="s">
        <v>279</v>
      </c>
      <c r="F63" s="7" t="s">
        <v>16</v>
      </c>
      <c r="G63" s="7" t="s">
        <v>298</v>
      </c>
      <c r="J63" s="51"/>
      <c r="K63" s="7" t="s">
        <v>636</v>
      </c>
    </row>
    <row r="64" spans="1:11" x14ac:dyDescent="0.2">
      <c r="A64" s="7">
        <f t="shared" si="2"/>
        <v>55</v>
      </c>
      <c r="B64" s="7" t="s">
        <v>247</v>
      </c>
      <c r="C64" s="7" t="s">
        <v>7</v>
      </c>
      <c r="D64" s="8" t="s">
        <v>248</v>
      </c>
      <c r="E64" s="8" t="s">
        <v>280</v>
      </c>
      <c r="F64" s="7" t="s">
        <v>16</v>
      </c>
      <c r="G64" s="7" t="s">
        <v>299</v>
      </c>
      <c r="J64" s="51"/>
      <c r="K64" s="7" t="s">
        <v>636</v>
      </c>
    </row>
    <row r="65" spans="1:11" x14ac:dyDescent="0.2">
      <c r="A65" s="7">
        <f t="shared" si="2"/>
        <v>56</v>
      </c>
      <c r="B65" s="7" t="s">
        <v>249</v>
      </c>
      <c r="C65" s="7" t="s">
        <v>7</v>
      </c>
      <c r="D65" s="8" t="s">
        <v>250</v>
      </c>
      <c r="E65" s="8" t="s">
        <v>281</v>
      </c>
      <c r="F65" s="7" t="s">
        <v>16</v>
      </c>
      <c r="G65" s="7" t="s">
        <v>300</v>
      </c>
      <c r="J65" s="51"/>
      <c r="K65" s="7" t="s">
        <v>636</v>
      </c>
    </row>
    <row r="66" spans="1:11" x14ac:dyDescent="0.2">
      <c r="A66" s="7">
        <f t="shared" si="2"/>
        <v>57</v>
      </c>
      <c r="B66" s="7" t="s">
        <v>45</v>
      </c>
      <c r="C66" s="7" t="s">
        <v>43</v>
      </c>
      <c r="D66" s="8" t="s">
        <v>251</v>
      </c>
      <c r="E66" s="8" t="s">
        <v>47</v>
      </c>
      <c r="F66" s="7" t="s">
        <v>16</v>
      </c>
      <c r="G66" s="7" t="s">
        <v>154</v>
      </c>
      <c r="H66" s="11">
        <v>45861</v>
      </c>
      <c r="J66" s="51"/>
      <c r="K66" s="7" t="s">
        <v>636</v>
      </c>
    </row>
    <row r="67" spans="1:11" x14ac:dyDescent="0.2">
      <c r="B67" s="7" t="s">
        <v>45</v>
      </c>
      <c r="C67" s="7" t="s">
        <v>43</v>
      </c>
      <c r="D67" s="8" t="s">
        <v>46</v>
      </c>
      <c r="E67" s="8" t="s">
        <v>47</v>
      </c>
      <c r="F67" s="7" t="s">
        <v>14</v>
      </c>
      <c r="G67" s="7" t="s">
        <v>2475</v>
      </c>
      <c r="H67" s="11">
        <v>45861</v>
      </c>
      <c r="J67" s="51"/>
      <c r="K67" s="7" t="s">
        <v>636</v>
      </c>
    </row>
    <row r="68" spans="1:11" x14ac:dyDescent="0.2">
      <c r="B68" s="7" t="s">
        <v>45</v>
      </c>
      <c r="C68" s="7" t="s">
        <v>43</v>
      </c>
      <c r="D68" s="8" t="s">
        <v>46</v>
      </c>
      <c r="E68" s="8" t="s">
        <v>47</v>
      </c>
      <c r="F68" s="7" t="s">
        <v>23</v>
      </c>
      <c r="G68" s="7" t="s">
        <v>375</v>
      </c>
      <c r="H68" s="11">
        <v>45861</v>
      </c>
      <c r="J68" s="51"/>
      <c r="K68" s="7" t="s">
        <v>636</v>
      </c>
    </row>
    <row r="69" spans="1:11" x14ac:dyDescent="0.2">
      <c r="A69" s="7">
        <f t="shared" ref="A69:A79" si="3">IF(B69&lt;&gt;"",ROW()-10,"")</f>
        <v>59</v>
      </c>
      <c r="B69" s="7" t="s">
        <v>131</v>
      </c>
      <c r="C69" s="7" t="s">
        <v>44</v>
      </c>
      <c r="D69" s="8" t="s">
        <v>97</v>
      </c>
      <c r="E69" s="8" t="s">
        <v>98</v>
      </c>
      <c r="F69" s="7" t="s">
        <v>16</v>
      </c>
      <c r="G69" s="7" t="s">
        <v>160</v>
      </c>
      <c r="H69" s="11">
        <v>45772</v>
      </c>
      <c r="J69" s="51"/>
      <c r="K69" s="7" t="s">
        <v>636</v>
      </c>
    </row>
    <row r="70" spans="1:11" x14ac:dyDescent="0.2">
      <c r="A70" s="7">
        <f t="shared" si="3"/>
        <v>60</v>
      </c>
      <c r="B70" s="7" t="s">
        <v>79</v>
      </c>
      <c r="C70" s="7" t="s">
        <v>43</v>
      </c>
      <c r="D70" s="8" t="s">
        <v>80</v>
      </c>
      <c r="E70" s="8" t="s">
        <v>81</v>
      </c>
      <c r="F70" s="7" t="s">
        <v>16</v>
      </c>
      <c r="G70" s="7" t="s">
        <v>157</v>
      </c>
      <c r="H70" s="11">
        <v>45702</v>
      </c>
      <c r="J70" s="51"/>
      <c r="K70" s="7" t="s">
        <v>636</v>
      </c>
    </row>
    <row r="71" spans="1:11" x14ac:dyDescent="0.2">
      <c r="A71" s="7">
        <f t="shared" si="3"/>
        <v>61</v>
      </c>
      <c r="B71" s="7" t="s">
        <v>252</v>
      </c>
      <c r="C71" s="7" t="s">
        <v>7</v>
      </c>
      <c r="D71" s="8" t="s">
        <v>253</v>
      </c>
      <c r="E71" s="8" t="s">
        <v>282</v>
      </c>
      <c r="F71" s="7" t="s">
        <v>16</v>
      </c>
      <c r="G71" s="7" t="s">
        <v>301</v>
      </c>
      <c r="J71" s="51"/>
      <c r="K71" s="7" t="s">
        <v>636</v>
      </c>
    </row>
    <row r="72" spans="1:11" x14ac:dyDescent="0.2">
      <c r="A72" s="7">
        <f t="shared" si="3"/>
        <v>62</v>
      </c>
      <c r="B72" s="40" t="s">
        <v>254</v>
      </c>
      <c r="C72" s="40" t="s">
        <v>7</v>
      </c>
      <c r="D72" s="8" t="s">
        <v>255</v>
      </c>
      <c r="E72" s="8" t="s">
        <v>283</v>
      </c>
      <c r="F72" s="7" t="s">
        <v>16</v>
      </c>
      <c r="G72" s="7" t="s">
        <v>302</v>
      </c>
      <c r="J72" s="51"/>
      <c r="K72" s="7" t="s">
        <v>636</v>
      </c>
    </row>
    <row r="73" spans="1:11" x14ac:dyDescent="0.2">
      <c r="A73" s="7">
        <f t="shared" si="3"/>
        <v>63</v>
      </c>
      <c r="B73" s="7" t="s">
        <v>256</v>
      </c>
      <c r="C73" s="7" t="s">
        <v>7</v>
      </c>
      <c r="D73" s="8" t="s">
        <v>257</v>
      </c>
      <c r="E73" s="8" t="s">
        <v>284</v>
      </c>
      <c r="F73" s="7" t="s">
        <v>16</v>
      </c>
      <c r="G73" s="7" t="s">
        <v>303</v>
      </c>
      <c r="J73" s="51"/>
      <c r="K73" s="7" t="s">
        <v>636</v>
      </c>
    </row>
    <row r="74" spans="1:11" x14ac:dyDescent="0.2">
      <c r="A74" s="7">
        <f t="shared" si="3"/>
        <v>64</v>
      </c>
      <c r="B74" s="7" t="s">
        <v>258</v>
      </c>
      <c r="C74" s="7" t="s">
        <v>43</v>
      </c>
      <c r="D74" s="8" t="s">
        <v>259</v>
      </c>
      <c r="E74" s="8" t="s">
        <v>285</v>
      </c>
      <c r="F74" s="7" t="s">
        <v>16</v>
      </c>
      <c r="G74" s="7" t="s">
        <v>304</v>
      </c>
      <c r="J74" s="51"/>
      <c r="K74" s="7" t="s">
        <v>636</v>
      </c>
    </row>
    <row r="75" spans="1:11" x14ac:dyDescent="0.2">
      <c r="A75" s="7">
        <f t="shared" si="3"/>
        <v>65</v>
      </c>
      <c r="B75" s="7" t="s">
        <v>260</v>
      </c>
      <c r="C75" s="7" t="s">
        <v>44</v>
      </c>
      <c r="D75" s="8" t="s">
        <v>95</v>
      </c>
      <c r="E75" s="8" t="s">
        <v>96</v>
      </c>
      <c r="F75" s="7" t="s">
        <v>16</v>
      </c>
      <c r="G75" s="7" t="s">
        <v>159</v>
      </c>
      <c r="H75" s="11">
        <v>45744</v>
      </c>
      <c r="J75" s="51"/>
      <c r="K75" s="7" t="s">
        <v>636</v>
      </c>
    </row>
    <row r="76" spans="1:11" x14ac:dyDescent="0.2">
      <c r="A76" s="7">
        <f t="shared" si="3"/>
        <v>66</v>
      </c>
      <c r="B76" s="7" t="s">
        <v>597</v>
      </c>
      <c r="C76" s="7" t="s">
        <v>7</v>
      </c>
      <c r="D76" s="8" t="s">
        <v>261</v>
      </c>
      <c r="E76" s="8" t="s">
        <v>286</v>
      </c>
      <c r="F76" s="7" t="s">
        <v>16</v>
      </c>
      <c r="G76" s="7" t="s">
        <v>305</v>
      </c>
      <c r="J76" s="51"/>
      <c r="K76" s="7" t="s">
        <v>636</v>
      </c>
    </row>
    <row r="77" spans="1:11" x14ac:dyDescent="0.2">
      <c r="A77" s="7">
        <f t="shared" si="3"/>
        <v>67</v>
      </c>
      <c r="B77" s="7" t="s">
        <v>262</v>
      </c>
      <c r="C77" s="7" t="s">
        <v>7</v>
      </c>
      <c r="D77" s="8" t="s">
        <v>263</v>
      </c>
      <c r="E77" s="8" t="s">
        <v>287</v>
      </c>
      <c r="F77" s="7" t="s">
        <v>16</v>
      </c>
      <c r="G77" s="7" t="s">
        <v>306</v>
      </c>
      <c r="H77" s="11">
        <v>45611</v>
      </c>
      <c r="J77" s="51"/>
      <c r="K77" s="7" t="s">
        <v>636</v>
      </c>
    </row>
    <row r="78" spans="1:11" x14ac:dyDescent="0.2">
      <c r="A78" s="7">
        <f t="shared" si="3"/>
        <v>68</v>
      </c>
      <c r="B78" s="7" t="s">
        <v>130</v>
      </c>
      <c r="C78" s="7" t="s">
        <v>44</v>
      </c>
      <c r="D78" s="8" t="s">
        <v>99</v>
      </c>
      <c r="E78" s="8" t="s">
        <v>100</v>
      </c>
      <c r="F78" s="7" t="s">
        <v>16</v>
      </c>
      <c r="G78" s="7" t="s">
        <v>2476</v>
      </c>
      <c r="H78" s="11">
        <v>45674</v>
      </c>
      <c r="J78" s="51"/>
      <c r="K78" s="7" t="s">
        <v>636</v>
      </c>
    </row>
    <row r="79" spans="1:11" x14ac:dyDescent="0.2">
      <c r="A79" s="7">
        <f t="shared" si="3"/>
        <v>69</v>
      </c>
      <c r="B79" s="7" t="s">
        <v>264</v>
      </c>
      <c r="C79" s="7" t="s">
        <v>7</v>
      </c>
      <c r="D79" s="8" t="s">
        <v>265</v>
      </c>
      <c r="E79" s="8" t="s">
        <v>288</v>
      </c>
      <c r="F79" s="7" t="s">
        <v>16</v>
      </c>
      <c r="G79" s="7" t="s">
        <v>2477</v>
      </c>
      <c r="J79" s="51"/>
      <c r="K79" s="7" t="s">
        <v>636</v>
      </c>
    </row>
    <row r="80" spans="1:11" x14ac:dyDescent="0.2">
      <c r="B80" s="7" t="s">
        <v>264</v>
      </c>
      <c r="C80" s="7" t="s">
        <v>7</v>
      </c>
      <c r="D80" s="8" t="s">
        <v>265</v>
      </c>
      <c r="E80" s="8" t="s">
        <v>288</v>
      </c>
      <c r="F80" s="7" t="s">
        <v>16</v>
      </c>
      <c r="G80" s="7" t="s">
        <v>2478</v>
      </c>
      <c r="J80" s="51"/>
      <c r="K80" s="7" t="s">
        <v>636</v>
      </c>
    </row>
    <row r="81" spans="1:11" x14ac:dyDescent="0.2">
      <c r="B81" s="7" t="s">
        <v>264</v>
      </c>
      <c r="C81" s="7" t="s">
        <v>7</v>
      </c>
      <c r="D81" s="8" t="s">
        <v>321</v>
      </c>
      <c r="E81" s="8" t="s">
        <v>288</v>
      </c>
      <c r="F81" s="7" t="s">
        <v>9</v>
      </c>
      <c r="G81" s="7" t="s">
        <v>335</v>
      </c>
      <c r="J81" s="51"/>
      <c r="K81" s="7" t="s">
        <v>636</v>
      </c>
    </row>
    <row r="82" spans="1:11" x14ac:dyDescent="0.2">
      <c r="A82" s="7">
        <f t="shared" ref="A82:A99" si="4">IF(B82&lt;&gt;"",ROW()-12,"")</f>
        <v>70</v>
      </c>
      <c r="B82" s="7" t="s">
        <v>266</v>
      </c>
      <c r="C82" s="7" t="s">
        <v>7</v>
      </c>
      <c r="D82" s="8" t="s">
        <v>267</v>
      </c>
      <c r="E82" s="8" t="s">
        <v>289</v>
      </c>
      <c r="F82" s="7" t="s">
        <v>16</v>
      </c>
      <c r="G82" s="7" t="s">
        <v>307</v>
      </c>
      <c r="J82" s="51"/>
      <c r="K82" s="7" t="s">
        <v>636</v>
      </c>
    </row>
    <row r="83" spans="1:11" x14ac:dyDescent="0.2">
      <c r="A83" s="7">
        <f t="shared" si="4"/>
        <v>71</v>
      </c>
      <c r="B83" s="7" t="s">
        <v>113</v>
      </c>
      <c r="C83" s="7" t="s">
        <v>13</v>
      </c>
      <c r="D83" s="8">
        <v>29.106360299999999</v>
      </c>
      <c r="E83" s="8" t="s">
        <v>114</v>
      </c>
      <c r="F83" s="7" t="s">
        <v>16</v>
      </c>
      <c r="G83" s="7" t="s">
        <v>308</v>
      </c>
      <c r="H83" s="11">
        <v>45730</v>
      </c>
      <c r="J83" s="51"/>
      <c r="K83" s="7" t="s">
        <v>636</v>
      </c>
    </row>
    <row r="84" spans="1:11" x14ac:dyDescent="0.2">
      <c r="A84" s="7">
        <f t="shared" si="4"/>
        <v>72</v>
      </c>
      <c r="B84" s="7" t="s">
        <v>268</v>
      </c>
      <c r="C84" s="7" t="s">
        <v>13</v>
      </c>
      <c r="D84" s="8">
        <v>55.005369999999999</v>
      </c>
      <c r="E84" s="8" t="s">
        <v>290</v>
      </c>
      <c r="F84" s="7" t="s">
        <v>16</v>
      </c>
      <c r="G84" s="7" t="s">
        <v>2479</v>
      </c>
      <c r="H84" s="11">
        <v>44809</v>
      </c>
      <c r="J84" s="51"/>
      <c r="K84" s="7" t="s">
        <v>636</v>
      </c>
    </row>
    <row r="85" spans="1:11" x14ac:dyDescent="0.2">
      <c r="A85" s="7">
        <f t="shared" si="4"/>
        <v>73</v>
      </c>
      <c r="B85" s="7" t="s">
        <v>115</v>
      </c>
      <c r="C85" s="7" t="s">
        <v>44</v>
      </c>
      <c r="D85" s="8" t="s">
        <v>116</v>
      </c>
      <c r="E85" s="8" t="s">
        <v>117</v>
      </c>
      <c r="F85" s="7" t="s">
        <v>16</v>
      </c>
      <c r="G85" s="7" t="s">
        <v>158</v>
      </c>
      <c r="H85" s="11">
        <v>45800</v>
      </c>
      <c r="J85" s="51"/>
      <c r="K85" s="7" t="s">
        <v>636</v>
      </c>
    </row>
    <row r="86" spans="1:11" x14ac:dyDescent="0.2">
      <c r="A86" s="7">
        <f t="shared" si="4"/>
        <v>74</v>
      </c>
      <c r="B86" s="7" t="s">
        <v>118</v>
      </c>
      <c r="C86" s="7" t="s">
        <v>44</v>
      </c>
      <c r="D86" s="8" t="s">
        <v>119</v>
      </c>
      <c r="E86" s="8" t="s">
        <v>120</v>
      </c>
      <c r="F86" s="7" t="s">
        <v>16</v>
      </c>
      <c r="G86" s="7" t="s">
        <v>155</v>
      </c>
      <c r="H86" s="11">
        <v>45765</v>
      </c>
      <c r="J86" s="51"/>
      <c r="K86" s="7" t="s">
        <v>636</v>
      </c>
    </row>
    <row r="87" spans="1:11" x14ac:dyDescent="0.2">
      <c r="A87" s="7">
        <f t="shared" si="4"/>
        <v>75</v>
      </c>
      <c r="B87" s="7" t="s">
        <v>269</v>
      </c>
      <c r="C87" s="7" t="s">
        <v>7</v>
      </c>
      <c r="D87" s="8" t="s">
        <v>270</v>
      </c>
      <c r="E87" s="8" t="s">
        <v>291</v>
      </c>
      <c r="F87" s="7" t="s">
        <v>16</v>
      </c>
      <c r="G87" s="7" t="s">
        <v>2480</v>
      </c>
      <c r="J87" s="51"/>
      <c r="K87" s="7" t="s">
        <v>636</v>
      </c>
    </row>
    <row r="88" spans="1:11" x14ac:dyDescent="0.2">
      <c r="A88" s="7">
        <f t="shared" si="4"/>
        <v>76</v>
      </c>
      <c r="B88" s="7" t="s">
        <v>271</v>
      </c>
      <c r="C88" s="7" t="s">
        <v>7</v>
      </c>
      <c r="D88" s="8" t="s">
        <v>272</v>
      </c>
      <c r="E88" s="8" t="s">
        <v>292</v>
      </c>
      <c r="F88" s="7" t="s">
        <v>16</v>
      </c>
      <c r="G88" s="7" t="s">
        <v>309</v>
      </c>
      <c r="J88" s="51"/>
      <c r="K88" s="7" t="s">
        <v>636</v>
      </c>
    </row>
    <row r="89" spans="1:11" x14ac:dyDescent="0.2">
      <c r="A89" s="7">
        <f t="shared" si="4"/>
        <v>77</v>
      </c>
      <c r="B89" s="7" t="s">
        <v>598</v>
      </c>
      <c r="C89" s="7" t="s">
        <v>44</v>
      </c>
      <c r="D89" s="8" t="s">
        <v>273</v>
      </c>
      <c r="E89" s="8" t="s">
        <v>293</v>
      </c>
      <c r="F89" s="7" t="s">
        <v>16</v>
      </c>
      <c r="G89" s="7" t="s">
        <v>2481</v>
      </c>
      <c r="J89" s="51"/>
      <c r="K89" s="7" t="s">
        <v>636</v>
      </c>
    </row>
    <row r="90" spans="1:11" x14ac:dyDescent="0.2">
      <c r="A90" s="7">
        <f t="shared" si="4"/>
        <v>78</v>
      </c>
      <c r="B90" s="7" t="s">
        <v>274</v>
      </c>
      <c r="C90" s="7" t="s">
        <v>7</v>
      </c>
      <c r="D90" s="8" t="s">
        <v>275</v>
      </c>
      <c r="E90" s="8" t="s">
        <v>294</v>
      </c>
      <c r="F90" s="7" t="s">
        <v>16</v>
      </c>
      <c r="G90" s="7" t="s">
        <v>311</v>
      </c>
      <c r="J90" s="51"/>
      <c r="K90" s="7" t="s">
        <v>636</v>
      </c>
    </row>
    <row r="91" spans="1:11" x14ac:dyDescent="0.2">
      <c r="A91" s="7">
        <f t="shared" si="4"/>
        <v>79</v>
      </c>
      <c r="B91" s="7" t="s">
        <v>76</v>
      </c>
      <c r="C91" s="7" t="s">
        <v>43</v>
      </c>
      <c r="D91" s="8" t="s">
        <v>77</v>
      </c>
      <c r="E91" s="8" t="s">
        <v>78</v>
      </c>
      <c r="F91" s="7" t="s">
        <v>16</v>
      </c>
      <c r="G91" s="7" t="s">
        <v>2482</v>
      </c>
      <c r="H91" s="11">
        <v>45709</v>
      </c>
      <c r="J91" s="51"/>
      <c r="K91" s="7" t="s">
        <v>636</v>
      </c>
    </row>
    <row r="92" spans="1:11" x14ac:dyDescent="0.2">
      <c r="A92" s="7">
        <f t="shared" si="4"/>
        <v>80</v>
      </c>
      <c r="B92" s="7" t="s">
        <v>276</v>
      </c>
      <c r="C92" s="7" t="s">
        <v>7</v>
      </c>
      <c r="D92" s="8" t="s">
        <v>277</v>
      </c>
      <c r="E92" s="8" t="s">
        <v>295</v>
      </c>
      <c r="F92" s="7" t="s">
        <v>16</v>
      </c>
      <c r="G92" s="7" t="s">
        <v>2483</v>
      </c>
      <c r="H92" s="11">
        <v>45111</v>
      </c>
      <c r="J92" s="51"/>
      <c r="K92" s="7" t="s">
        <v>636</v>
      </c>
    </row>
    <row r="93" spans="1:11" x14ac:dyDescent="0.2">
      <c r="A93" s="7">
        <f t="shared" si="4"/>
        <v>81</v>
      </c>
      <c r="B93" s="7" t="s">
        <v>849</v>
      </c>
      <c r="C93" s="7" t="s">
        <v>13</v>
      </c>
      <c r="D93" s="8">
        <v>29.797355</v>
      </c>
      <c r="E93" s="8" t="s">
        <v>850</v>
      </c>
      <c r="F93" s="7" t="s">
        <v>16</v>
      </c>
      <c r="G93" s="7" t="s">
        <v>851</v>
      </c>
      <c r="J93" s="51"/>
      <c r="K93" s="7" t="s">
        <v>636</v>
      </c>
    </row>
    <row r="94" spans="1:11" x14ac:dyDescent="0.2">
      <c r="A94" s="7">
        <f t="shared" si="4"/>
        <v>82</v>
      </c>
      <c r="B94" s="40" t="s">
        <v>312</v>
      </c>
      <c r="C94" s="40" t="s">
        <v>7</v>
      </c>
      <c r="D94" s="8" t="s">
        <v>313</v>
      </c>
      <c r="E94" s="8" t="s">
        <v>324</v>
      </c>
      <c r="F94" s="7" t="s">
        <v>9</v>
      </c>
      <c r="G94" s="7" t="s">
        <v>330</v>
      </c>
      <c r="J94" s="51"/>
      <c r="K94" s="7" t="s">
        <v>636</v>
      </c>
    </row>
    <row r="95" spans="1:11" x14ac:dyDescent="0.2">
      <c r="A95" s="7">
        <f t="shared" si="4"/>
        <v>83</v>
      </c>
      <c r="B95" s="7" t="s">
        <v>28</v>
      </c>
      <c r="C95" s="7" t="s">
        <v>7</v>
      </c>
      <c r="D95" s="8" t="s">
        <v>29</v>
      </c>
      <c r="E95" s="8" t="s">
        <v>30</v>
      </c>
      <c r="F95" s="7" t="s">
        <v>9</v>
      </c>
      <c r="G95" s="7" t="s">
        <v>331</v>
      </c>
      <c r="H95" s="11">
        <v>45730</v>
      </c>
      <c r="J95" s="51"/>
      <c r="K95" s="7" t="s">
        <v>636</v>
      </c>
    </row>
    <row r="96" spans="1:11" x14ac:dyDescent="0.2">
      <c r="A96" s="7">
        <f t="shared" si="4"/>
        <v>84</v>
      </c>
      <c r="B96" s="7" t="s">
        <v>314</v>
      </c>
      <c r="C96" s="7" t="s">
        <v>44</v>
      </c>
      <c r="D96" s="8" t="s">
        <v>315</v>
      </c>
      <c r="E96" s="8" t="s">
        <v>325</v>
      </c>
      <c r="F96" s="7" t="s">
        <v>9</v>
      </c>
      <c r="G96" s="7" t="s">
        <v>332</v>
      </c>
      <c r="J96" s="51"/>
      <c r="K96" s="7" t="s">
        <v>636</v>
      </c>
    </row>
    <row r="97" spans="1:11" x14ac:dyDescent="0.2">
      <c r="A97" s="7">
        <f t="shared" si="4"/>
        <v>85</v>
      </c>
      <c r="B97" s="7" t="s">
        <v>316</v>
      </c>
      <c r="C97" s="7" t="s">
        <v>13</v>
      </c>
      <c r="D97" s="8">
        <v>90.813135000000003</v>
      </c>
      <c r="E97" s="8" t="s">
        <v>326</v>
      </c>
      <c r="F97" s="7" t="s">
        <v>9</v>
      </c>
      <c r="G97" s="7" t="s">
        <v>333</v>
      </c>
      <c r="J97" s="51"/>
      <c r="K97" s="7" t="s">
        <v>636</v>
      </c>
    </row>
    <row r="98" spans="1:11" x14ac:dyDescent="0.2">
      <c r="A98" s="7">
        <f t="shared" si="4"/>
        <v>86</v>
      </c>
      <c r="B98" s="7" t="s">
        <v>317</v>
      </c>
      <c r="C98" s="7" t="s">
        <v>44</v>
      </c>
      <c r="D98" s="8" t="s">
        <v>318</v>
      </c>
      <c r="E98" s="8" t="s">
        <v>327</v>
      </c>
      <c r="F98" s="7" t="s">
        <v>9</v>
      </c>
      <c r="G98" s="7" t="s">
        <v>2484</v>
      </c>
      <c r="J98" s="51"/>
      <c r="K98" s="7" t="s">
        <v>636</v>
      </c>
    </row>
    <row r="99" spans="1:11" x14ac:dyDescent="0.2">
      <c r="A99" s="7">
        <f t="shared" si="4"/>
        <v>87</v>
      </c>
      <c r="B99" s="7" t="s">
        <v>319</v>
      </c>
      <c r="C99" s="7" t="s">
        <v>44</v>
      </c>
      <c r="D99" s="8" t="s">
        <v>320</v>
      </c>
      <c r="E99" s="8" t="s">
        <v>328</v>
      </c>
      <c r="F99" s="7" t="s">
        <v>9</v>
      </c>
      <c r="G99" s="7" t="s">
        <v>334</v>
      </c>
      <c r="J99" s="51"/>
      <c r="K99" s="7" t="s">
        <v>636</v>
      </c>
    </row>
    <row r="100" spans="1:11" x14ac:dyDescent="0.2">
      <c r="B100" s="7" t="s">
        <v>52</v>
      </c>
      <c r="C100" s="7" t="s">
        <v>7</v>
      </c>
      <c r="D100" s="8" t="s">
        <v>53</v>
      </c>
      <c r="E100" s="8" t="s">
        <v>54</v>
      </c>
      <c r="F100" s="7" t="s">
        <v>9</v>
      </c>
      <c r="G100" s="7" t="s">
        <v>689</v>
      </c>
      <c r="H100" s="11">
        <v>44855</v>
      </c>
      <c r="J100" s="51"/>
      <c r="K100" s="7" t="s">
        <v>636</v>
      </c>
    </row>
    <row r="101" spans="1:11" x14ac:dyDescent="0.2">
      <c r="A101" s="7">
        <f t="shared" ref="A101:A132" si="5">IF(B101&lt;&gt;"",ROW()-13,"")</f>
        <v>88</v>
      </c>
      <c r="B101" s="7" t="s">
        <v>322</v>
      </c>
      <c r="C101" s="7" t="s">
        <v>43</v>
      </c>
      <c r="D101" s="8" t="s">
        <v>323</v>
      </c>
      <c r="E101" s="8" t="s">
        <v>329</v>
      </c>
      <c r="F101" s="7" t="s">
        <v>9</v>
      </c>
      <c r="G101" s="7" t="s">
        <v>336</v>
      </c>
      <c r="J101" s="51"/>
      <c r="K101" s="7" t="s">
        <v>636</v>
      </c>
    </row>
    <row r="102" spans="1:11" x14ac:dyDescent="0.2">
      <c r="A102" s="7">
        <f t="shared" si="5"/>
        <v>89</v>
      </c>
      <c r="B102" s="7" t="s">
        <v>599</v>
      </c>
      <c r="C102" s="7" t="s">
        <v>7</v>
      </c>
      <c r="D102" s="8" t="s">
        <v>600</v>
      </c>
      <c r="E102" s="8" t="s">
        <v>601</v>
      </c>
      <c r="F102" s="7" t="s">
        <v>9</v>
      </c>
      <c r="G102" s="7" t="s">
        <v>691</v>
      </c>
      <c r="J102" s="51"/>
      <c r="K102" s="7" t="s">
        <v>636</v>
      </c>
    </row>
    <row r="103" spans="1:11" x14ac:dyDescent="0.2">
      <c r="A103" s="7">
        <f t="shared" si="5"/>
        <v>90</v>
      </c>
      <c r="B103" s="7" t="s">
        <v>337</v>
      </c>
      <c r="C103" s="7" t="s">
        <v>5</v>
      </c>
      <c r="D103" s="8" t="s">
        <v>338</v>
      </c>
      <c r="E103" s="8" t="s">
        <v>361</v>
      </c>
      <c r="F103" s="7" t="s">
        <v>23</v>
      </c>
      <c r="G103" s="7" t="s">
        <v>675</v>
      </c>
      <c r="H103" s="11">
        <v>45063</v>
      </c>
      <c r="J103" s="51"/>
      <c r="K103" s="7" t="s">
        <v>1269</v>
      </c>
    </row>
    <row r="104" spans="1:11" x14ac:dyDescent="0.2">
      <c r="A104" s="7">
        <f t="shared" si="5"/>
        <v>91</v>
      </c>
      <c r="B104" s="7" t="s">
        <v>339</v>
      </c>
      <c r="C104" s="7" t="s">
        <v>13</v>
      </c>
      <c r="D104" s="8" t="s">
        <v>340</v>
      </c>
      <c r="E104" s="8" t="s">
        <v>362</v>
      </c>
      <c r="F104" s="7" t="s">
        <v>23</v>
      </c>
      <c r="G104" s="7" t="s">
        <v>674</v>
      </c>
      <c r="J104" s="51"/>
      <c r="K104" s="7" t="s">
        <v>636</v>
      </c>
    </row>
    <row r="105" spans="1:11" x14ac:dyDescent="0.2">
      <c r="A105" s="7">
        <f t="shared" si="5"/>
        <v>92</v>
      </c>
      <c r="B105" s="7" t="s">
        <v>341</v>
      </c>
      <c r="C105" s="7" t="s">
        <v>7</v>
      </c>
      <c r="D105" s="8" t="s">
        <v>342</v>
      </c>
      <c r="E105" s="8" t="s">
        <v>363</v>
      </c>
      <c r="F105" s="7" t="s">
        <v>23</v>
      </c>
      <c r="G105" s="7" t="s">
        <v>676</v>
      </c>
      <c r="H105" s="11">
        <v>44873</v>
      </c>
      <c r="J105" s="51"/>
      <c r="K105" s="7" t="s">
        <v>636</v>
      </c>
    </row>
    <row r="106" spans="1:11" x14ac:dyDescent="0.2">
      <c r="A106" s="7">
        <f t="shared" si="5"/>
        <v>93</v>
      </c>
      <c r="B106" s="7" t="s">
        <v>132</v>
      </c>
      <c r="C106" s="7" t="s">
        <v>44</v>
      </c>
      <c r="D106" s="8" t="s">
        <v>101</v>
      </c>
      <c r="E106" s="8" t="s">
        <v>102</v>
      </c>
      <c r="F106" s="7" t="s">
        <v>23</v>
      </c>
      <c r="G106" s="7" t="s">
        <v>149</v>
      </c>
      <c r="H106" s="11">
        <v>45764</v>
      </c>
      <c r="J106" s="51"/>
      <c r="K106" s="7" t="s">
        <v>636</v>
      </c>
    </row>
    <row r="107" spans="1:11" x14ac:dyDescent="0.2">
      <c r="A107" s="7">
        <f t="shared" si="5"/>
        <v>94</v>
      </c>
      <c r="B107" s="7" t="s">
        <v>92</v>
      </c>
      <c r="C107" s="7" t="s">
        <v>10</v>
      </c>
      <c r="D107" s="8" t="s">
        <v>93</v>
      </c>
      <c r="E107" s="8" t="s">
        <v>94</v>
      </c>
      <c r="F107" s="7" t="s">
        <v>23</v>
      </c>
      <c r="G107" s="7" t="s">
        <v>150</v>
      </c>
      <c r="H107" s="11">
        <v>45849</v>
      </c>
      <c r="J107" s="51"/>
      <c r="K107" s="7" t="s">
        <v>636</v>
      </c>
    </row>
    <row r="108" spans="1:11" x14ac:dyDescent="0.2">
      <c r="A108" s="7">
        <f t="shared" si="5"/>
        <v>95</v>
      </c>
      <c r="B108" s="7" t="s">
        <v>343</v>
      </c>
      <c r="C108" s="7" t="s">
        <v>13</v>
      </c>
      <c r="D108" s="8">
        <v>76.961156000000003</v>
      </c>
      <c r="E108" s="8" t="s">
        <v>364</v>
      </c>
      <c r="F108" s="7" t="s">
        <v>23</v>
      </c>
      <c r="G108" s="7" t="s">
        <v>677</v>
      </c>
      <c r="H108" s="11">
        <v>45525</v>
      </c>
      <c r="J108" s="51"/>
      <c r="K108" s="7" t="s">
        <v>636</v>
      </c>
    </row>
    <row r="109" spans="1:11" x14ac:dyDescent="0.2">
      <c r="A109" s="7">
        <f t="shared" si="5"/>
        <v>96</v>
      </c>
      <c r="B109" s="7" t="s">
        <v>344</v>
      </c>
      <c r="C109" s="7" t="s">
        <v>27</v>
      </c>
      <c r="D109" s="8" t="s">
        <v>345</v>
      </c>
      <c r="E109" s="8" t="s">
        <v>365</v>
      </c>
      <c r="F109" s="7" t="s">
        <v>23</v>
      </c>
      <c r="G109" s="7" t="s">
        <v>678</v>
      </c>
      <c r="H109" s="11">
        <v>44610</v>
      </c>
      <c r="J109" s="51"/>
      <c r="K109" s="7" t="s">
        <v>636</v>
      </c>
    </row>
    <row r="110" spans="1:11" x14ac:dyDescent="0.2">
      <c r="A110" s="7">
        <f t="shared" si="5"/>
        <v>97</v>
      </c>
      <c r="B110" s="7" t="s">
        <v>346</v>
      </c>
      <c r="C110" s="7" t="s">
        <v>43</v>
      </c>
      <c r="D110" s="8" t="s">
        <v>347</v>
      </c>
      <c r="E110" s="8" t="s">
        <v>366</v>
      </c>
      <c r="F110" s="7" t="s">
        <v>23</v>
      </c>
      <c r="G110" s="7" t="s">
        <v>679</v>
      </c>
      <c r="J110" s="51"/>
      <c r="K110" s="7" t="s">
        <v>636</v>
      </c>
    </row>
    <row r="111" spans="1:11" x14ac:dyDescent="0.2">
      <c r="A111" s="7">
        <f t="shared" si="5"/>
        <v>98</v>
      </c>
      <c r="B111" s="7" t="s">
        <v>348</v>
      </c>
      <c r="C111" s="7" t="s">
        <v>43</v>
      </c>
      <c r="D111" s="8" t="s">
        <v>349</v>
      </c>
      <c r="E111" s="8" t="s">
        <v>367</v>
      </c>
      <c r="F111" s="7" t="s">
        <v>23</v>
      </c>
      <c r="G111" s="7" t="s">
        <v>680</v>
      </c>
      <c r="J111" s="51"/>
      <c r="K111" s="7" t="s">
        <v>636</v>
      </c>
    </row>
    <row r="112" spans="1:11" x14ac:dyDescent="0.2">
      <c r="A112" s="7">
        <f t="shared" si="5"/>
        <v>99</v>
      </c>
      <c r="B112" s="7" t="s">
        <v>350</v>
      </c>
      <c r="C112" s="7" t="s">
        <v>44</v>
      </c>
      <c r="D112" s="8" t="s">
        <v>351</v>
      </c>
      <c r="E112" s="8" t="s">
        <v>368</v>
      </c>
      <c r="F112" s="7" t="s">
        <v>23</v>
      </c>
      <c r="G112" s="7" t="s">
        <v>681</v>
      </c>
      <c r="J112" s="51"/>
      <c r="K112" s="7" t="s">
        <v>636</v>
      </c>
    </row>
    <row r="113" spans="1:11" x14ac:dyDescent="0.2">
      <c r="A113" s="7">
        <f t="shared" si="5"/>
        <v>100</v>
      </c>
      <c r="B113" s="7" t="s">
        <v>186</v>
      </c>
      <c r="C113" s="7" t="s">
        <v>7</v>
      </c>
      <c r="D113" s="8" t="s">
        <v>187</v>
      </c>
      <c r="E113" s="8" t="s">
        <v>188</v>
      </c>
      <c r="F113" s="7" t="s">
        <v>23</v>
      </c>
      <c r="G113" s="7" t="s">
        <v>189</v>
      </c>
      <c r="J113" s="51"/>
      <c r="K113" s="7" t="s">
        <v>636</v>
      </c>
    </row>
    <row r="114" spans="1:11" x14ac:dyDescent="0.2">
      <c r="A114" s="7">
        <f t="shared" si="5"/>
        <v>101</v>
      </c>
      <c r="B114" s="7" t="s">
        <v>352</v>
      </c>
      <c r="C114" s="7" t="s">
        <v>13</v>
      </c>
      <c r="D114" s="8">
        <v>58.816175999999999</v>
      </c>
      <c r="E114" s="8" t="s">
        <v>369</v>
      </c>
      <c r="F114" s="7" t="s">
        <v>23</v>
      </c>
      <c r="G114" s="7" t="s">
        <v>682</v>
      </c>
      <c r="H114" s="11">
        <v>45420</v>
      </c>
      <c r="J114" s="51"/>
      <c r="K114" s="7" t="s">
        <v>636</v>
      </c>
    </row>
    <row r="115" spans="1:11" x14ac:dyDescent="0.2">
      <c r="A115" s="7">
        <f t="shared" si="5"/>
        <v>102</v>
      </c>
      <c r="B115" s="7" t="s">
        <v>133</v>
      </c>
      <c r="C115" s="7" t="s">
        <v>44</v>
      </c>
      <c r="D115" s="8" t="s">
        <v>103</v>
      </c>
      <c r="E115" s="8" t="s">
        <v>104</v>
      </c>
      <c r="F115" s="7" t="s">
        <v>23</v>
      </c>
      <c r="G115" s="7" t="s">
        <v>374</v>
      </c>
      <c r="H115" s="11">
        <v>45784</v>
      </c>
      <c r="J115" s="51"/>
      <c r="K115" s="7" t="s">
        <v>636</v>
      </c>
    </row>
    <row r="116" spans="1:11" x14ac:dyDescent="0.2">
      <c r="A116" s="7">
        <f t="shared" si="5"/>
        <v>103</v>
      </c>
      <c r="B116" s="7" t="s">
        <v>353</v>
      </c>
      <c r="C116" s="7" t="s">
        <v>43</v>
      </c>
      <c r="D116" s="8" t="s">
        <v>354</v>
      </c>
      <c r="E116" s="8" t="s">
        <v>370</v>
      </c>
      <c r="F116" s="7" t="s">
        <v>23</v>
      </c>
      <c r="G116" s="7" t="s">
        <v>683</v>
      </c>
      <c r="J116" s="51"/>
      <c r="K116" s="7"/>
    </row>
    <row r="117" spans="1:11" x14ac:dyDescent="0.2">
      <c r="A117" s="7">
        <f t="shared" si="5"/>
        <v>104</v>
      </c>
      <c r="B117" s="7" t="s">
        <v>355</v>
      </c>
      <c r="C117" s="7" t="s">
        <v>10</v>
      </c>
      <c r="D117" s="8" t="s">
        <v>356</v>
      </c>
      <c r="E117" s="8" t="s">
        <v>371</v>
      </c>
      <c r="F117" s="7" t="s">
        <v>23</v>
      </c>
      <c r="G117" s="7" t="s">
        <v>684</v>
      </c>
      <c r="J117" s="51"/>
      <c r="K117" s="7"/>
    </row>
    <row r="118" spans="1:11" x14ac:dyDescent="0.2">
      <c r="A118" s="7">
        <f t="shared" si="5"/>
        <v>105</v>
      </c>
      <c r="B118" s="7" t="s">
        <v>357</v>
      </c>
      <c r="C118" s="7" t="s">
        <v>7</v>
      </c>
      <c r="D118" s="8" t="s">
        <v>358</v>
      </c>
      <c r="E118" s="8" t="s">
        <v>372</v>
      </c>
      <c r="F118" s="7" t="s">
        <v>23</v>
      </c>
      <c r="G118" s="7" t="s">
        <v>685</v>
      </c>
      <c r="H118" s="11">
        <v>44973</v>
      </c>
      <c r="J118" s="51"/>
      <c r="K118" s="7"/>
    </row>
    <row r="119" spans="1:11" x14ac:dyDescent="0.2">
      <c r="A119" s="7">
        <f t="shared" si="5"/>
        <v>106</v>
      </c>
      <c r="B119" s="7" t="s">
        <v>359</v>
      </c>
      <c r="C119" s="7" t="s">
        <v>43</v>
      </c>
      <c r="D119" s="8" t="s">
        <v>360</v>
      </c>
      <c r="E119" s="8" t="s">
        <v>373</v>
      </c>
      <c r="F119" s="7" t="s">
        <v>23</v>
      </c>
      <c r="G119" s="7" t="s">
        <v>686</v>
      </c>
      <c r="J119" s="51"/>
      <c r="K119" s="7"/>
    </row>
    <row r="120" spans="1:11" x14ac:dyDescent="0.2">
      <c r="A120" s="7">
        <f t="shared" si="5"/>
        <v>107</v>
      </c>
      <c r="B120" s="7" t="s">
        <v>602</v>
      </c>
      <c r="C120" s="7" t="s">
        <v>43</v>
      </c>
      <c r="D120" s="8" t="s">
        <v>603</v>
      </c>
      <c r="E120" s="8" t="s">
        <v>604</v>
      </c>
      <c r="F120" s="7" t="s">
        <v>23</v>
      </c>
      <c r="G120" s="7" t="s">
        <v>687</v>
      </c>
      <c r="J120" s="51"/>
      <c r="K120" s="7"/>
    </row>
    <row r="121" spans="1:11" x14ac:dyDescent="0.2">
      <c r="A121" s="7">
        <f t="shared" si="5"/>
        <v>108</v>
      </c>
      <c r="B121" s="7" t="s">
        <v>605</v>
      </c>
      <c r="C121" s="7" t="s">
        <v>43</v>
      </c>
      <c r="D121" s="8" t="s">
        <v>606</v>
      </c>
      <c r="E121" s="8" t="s">
        <v>607</v>
      </c>
      <c r="F121" s="7" t="s">
        <v>23</v>
      </c>
      <c r="G121" s="7" t="s">
        <v>688</v>
      </c>
      <c r="J121" s="51"/>
      <c r="K121" s="7"/>
    </row>
    <row r="122" spans="1:11" x14ac:dyDescent="0.2">
      <c r="A122" s="7">
        <f t="shared" si="5"/>
        <v>109</v>
      </c>
      <c r="B122" s="7" t="s">
        <v>842</v>
      </c>
      <c r="C122" s="7" t="s">
        <v>44</v>
      </c>
      <c r="D122" s="8" t="s">
        <v>843</v>
      </c>
      <c r="E122" s="8" t="s">
        <v>846</v>
      </c>
      <c r="F122" s="7" t="s">
        <v>23</v>
      </c>
      <c r="G122" s="7" t="s">
        <v>848</v>
      </c>
      <c r="J122" s="51"/>
      <c r="K122" s="7"/>
    </row>
    <row r="123" spans="1:11" x14ac:dyDescent="0.2">
      <c r="A123" s="7">
        <f t="shared" si="5"/>
        <v>110</v>
      </c>
      <c r="B123" s="7" t="s">
        <v>844</v>
      </c>
      <c r="C123" s="7" t="s">
        <v>44</v>
      </c>
      <c r="D123" s="8" t="s">
        <v>845</v>
      </c>
      <c r="E123" s="8" t="s">
        <v>847</v>
      </c>
      <c r="F123" s="7" t="s">
        <v>23</v>
      </c>
      <c r="G123" s="7" t="s">
        <v>2485</v>
      </c>
      <c r="J123" s="51"/>
      <c r="K123" s="7"/>
    </row>
    <row r="124" spans="1:11" x14ac:dyDescent="0.2">
      <c r="A124" s="7">
        <f t="shared" si="5"/>
        <v>111</v>
      </c>
      <c r="B124" s="7" t="s">
        <v>376</v>
      </c>
      <c r="C124" s="7" t="s">
        <v>7</v>
      </c>
      <c r="D124" s="8" t="s">
        <v>377</v>
      </c>
      <c r="E124" s="8" t="s">
        <v>400</v>
      </c>
      <c r="F124" s="7" t="s">
        <v>15</v>
      </c>
      <c r="G124" s="7" t="s">
        <v>412</v>
      </c>
      <c r="J124" s="51"/>
      <c r="K124" s="7"/>
    </row>
    <row r="125" spans="1:11" x14ac:dyDescent="0.2">
      <c r="A125" s="7">
        <f t="shared" si="5"/>
        <v>112</v>
      </c>
      <c r="B125" s="7" t="s">
        <v>378</v>
      </c>
      <c r="C125" s="7" t="s">
        <v>10</v>
      </c>
      <c r="D125" s="8" t="s">
        <v>379</v>
      </c>
      <c r="E125" s="8" t="s">
        <v>401</v>
      </c>
      <c r="F125" s="7" t="s">
        <v>15</v>
      </c>
      <c r="G125" s="7" t="s">
        <v>413</v>
      </c>
      <c r="J125" s="51"/>
      <c r="K125" s="7"/>
    </row>
    <row r="126" spans="1:11" x14ac:dyDescent="0.2">
      <c r="A126" s="7">
        <f t="shared" si="5"/>
        <v>113</v>
      </c>
      <c r="B126" s="7" t="s">
        <v>380</v>
      </c>
      <c r="C126" s="7" t="s">
        <v>43</v>
      </c>
      <c r="D126" s="8" t="s">
        <v>381</v>
      </c>
      <c r="E126" s="8" t="s">
        <v>402</v>
      </c>
      <c r="F126" s="7" t="s">
        <v>15</v>
      </c>
      <c r="G126" s="7" t="s">
        <v>692</v>
      </c>
      <c r="J126" s="51"/>
      <c r="K126" s="7"/>
    </row>
    <row r="127" spans="1:11" x14ac:dyDescent="0.2">
      <c r="A127" s="7">
        <f t="shared" si="5"/>
        <v>114</v>
      </c>
      <c r="B127" s="7" t="s">
        <v>382</v>
      </c>
      <c r="C127" s="7" t="s">
        <v>7</v>
      </c>
      <c r="D127" s="8" t="s">
        <v>383</v>
      </c>
      <c r="E127" s="8" t="s">
        <v>403</v>
      </c>
      <c r="F127" s="7" t="s">
        <v>15</v>
      </c>
      <c r="G127" s="7" t="s">
        <v>414</v>
      </c>
      <c r="J127" s="51"/>
      <c r="K127" s="7"/>
    </row>
    <row r="128" spans="1:11" x14ac:dyDescent="0.2">
      <c r="A128" s="7">
        <f t="shared" si="5"/>
        <v>115</v>
      </c>
      <c r="B128" s="7" t="s">
        <v>384</v>
      </c>
      <c r="C128" s="7" t="s">
        <v>7</v>
      </c>
      <c r="D128" s="8" t="s">
        <v>385</v>
      </c>
      <c r="E128" s="8" t="s">
        <v>404</v>
      </c>
      <c r="F128" s="7" t="s">
        <v>15</v>
      </c>
      <c r="G128" s="7" t="s">
        <v>415</v>
      </c>
      <c r="J128" s="51"/>
      <c r="K128" s="7"/>
    </row>
    <row r="129" spans="1:11" x14ac:dyDescent="0.2">
      <c r="A129" s="7">
        <f t="shared" si="5"/>
        <v>116</v>
      </c>
      <c r="B129" s="7" t="s">
        <v>386</v>
      </c>
      <c r="C129" s="7" t="s">
        <v>7</v>
      </c>
      <c r="D129" s="8" t="s">
        <v>387</v>
      </c>
      <c r="E129" s="8" t="s">
        <v>405</v>
      </c>
      <c r="F129" s="7" t="s">
        <v>15</v>
      </c>
      <c r="G129" s="7" t="s">
        <v>416</v>
      </c>
      <c r="J129" s="51"/>
      <c r="K129" s="7"/>
    </row>
    <row r="130" spans="1:11" x14ac:dyDescent="0.2">
      <c r="A130" s="7">
        <f t="shared" si="5"/>
        <v>117</v>
      </c>
      <c r="B130" s="7" t="s">
        <v>388</v>
      </c>
      <c r="C130" s="7" t="s">
        <v>7</v>
      </c>
      <c r="D130" s="8" t="s">
        <v>389</v>
      </c>
      <c r="E130" s="8" t="s">
        <v>406</v>
      </c>
      <c r="F130" s="7" t="s">
        <v>15</v>
      </c>
      <c r="G130" s="7" t="s">
        <v>417</v>
      </c>
      <c r="J130" s="51"/>
      <c r="K130" s="7"/>
    </row>
    <row r="131" spans="1:11" x14ac:dyDescent="0.2">
      <c r="A131" s="7">
        <f t="shared" si="5"/>
        <v>118</v>
      </c>
      <c r="B131" s="7" t="s">
        <v>110</v>
      </c>
      <c r="C131" s="7" t="s">
        <v>7</v>
      </c>
      <c r="D131" s="8" t="s">
        <v>111</v>
      </c>
      <c r="E131" s="8" t="s">
        <v>112</v>
      </c>
      <c r="F131" s="7" t="s">
        <v>15</v>
      </c>
      <c r="G131" s="7" t="s">
        <v>153</v>
      </c>
      <c r="H131" s="11">
        <v>45807</v>
      </c>
      <c r="J131" s="51"/>
      <c r="K131" s="7"/>
    </row>
    <row r="132" spans="1:11" x14ac:dyDescent="0.2">
      <c r="A132" s="7">
        <f t="shared" si="5"/>
        <v>119</v>
      </c>
      <c r="B132" s="7" t="s">
        <v>390</v>
      </c>
      <c r="C132" s="7" t="s">
        <v>7</v>
      </c>
      <c r="D132" s="8" t="s">
        <v>391</v>
      </c>
      <c r="E132" s="8" t="s">
        <v>407</v>
      </c>
      <c r="F132" s="7" t="s">
        <v>15</v>
      </c>
      <c r="G132" s="7" t="s">
        <v>418</v>
      </c>
      <c r="J132" s="51"/>
      <c r="K132" s="7"/>
    </row>
    <row r="133" spans="1:11" x14ac:dyDescent="0.2">
      <c r="A133" s="7">
        <f t="shared" ref="A133:A164" si="6">IF(B133&lt;&gt;"",ROW()-13,"")</f>
        <v>120</v>
      </c>
      <c r="B133" s="7" t="s">
        <v>392</v>
      </c>
      <c r="C133" s="7" t="s">
        <v>44</v>
      </c>
      <c r="D133" s="8" t="s">
        <v>393</v>
      </c>
      <c r="E133" s="8" t="s">
        <v>408</v>
      </c>
      <c r="F133" s="7" t="s">
        <v>15</v>
      </c>
      <c r="G133" s="7" t="s">
        <v>693</v>
      </c>
      <c r="J133" s="51"/>
      <c r="K133" s="7"/>
    </row>
    <row r="134" spans="1:11" x14ac:dyDescent="0.2">
      <c r="A134" s="7">
        <f t="shared" si="6"/>
        <v>121</v>
      </c>
      <c r="B134" s="7" t="s">
        <v>394</v>
      </c>
      <c r="C134" s="7" t="s">
        <v>7</v>
      </c>
      <c r="D134" s="8" t="s">
        <v>395</v>
      </c>
      <c r="E134" s="8" t="s">
        <v>409</v>
      </c>
      <c r="F134" s="7" t="s">
        <v>15</v>
      </c>
      <c r="G134" s="7" t="s">
        <v>419</v>
      </c>
      <c r="J134" s="51"/>
      <c r="K134" s="7"/>
    </row>
    <row r="135" spans="1:11" x14ac:dyDescent="0.2">
      <c r="A135" s="7">
        <f t="shared" si="6"/>
        <v>122</v>
      </c>
      <c r="B135" s="7" t="s">
        <v>396</v>
      </c>
      <c r="C135" s="7" t="s">
        <v>10</v>
      </c>
      <c r="D135" s="8" t="s">
        <v>397</v>
      </c>
      <c r="E135" s="8" t="s">
        <v>410</v>
      </c>
      <c r="F135" s="7" t="s">
        <v>15</v>
      </c>
      <c r="G135" s="7" t="s">
        <v>694</v>
      </c>
      <c r="J135" s="51"/>
      <c r="K135" s="7"/>
    </row>
    <row r="136" spans="1:11" x14ac:dyDescent="0.2">
      <c r="A136" s="7">
        <f t="shared" si="6"/>
        <v>123</v>
      </c>
      <c r="B136" s="7" t="s">
        <v>398</v>
      </c>
      <c r="C136" s="7" t="s">
        <v>44</v>
      </c>
      <c r="D136" s="8" t="s">
        <v>399</v>
      </c>
      <c r="E136" s="8" t="s">
        <v>411</v>
      </c>
      <c r="F136" s="7" t="s">
        <v>15</v>
      </c>
      <c r="G136" s="7" t="s">
        <v>420</v>
      </c>
      <c r="J136" s="51"/>
      <c r="K136" s="7"/>
    </row>
    <row r="137" spans="1:11" x14ac:dyDescent="0.2">
      <c r="A137" s="7">
        <f t="shared" si="6"/>
        <v>124</v>
      </c>
      <c r="B137" s="7" t="s">
        <v>608</v>
      </c>
      <c r="C137" s="7" t="s">
        <v>7</v>
      </c>
      <c r="D137" s="8" t="s">
        <v>609</v>
      </c>
      <c r="E137" s="8" t="s">
        <v>610</v>
      </c>
      <c r="F137" s="7" t="s">
        <v>15</v>
      </c>
      <c r="G137" s="7" t="s">
        <v>611</v>
      </c>
      <c r="J137" s="51"/>
      <c r="K137" s="7"/>
    </row>
    <row r="138" spans="1:11" x14ac:dyDescent="0.2">
      <c r="A138" s="7">
        <f t="shared" si="6"/>
        <v>125</v>
      </c>
      <c r="B138" s="7" t="s">
        <v>790</v>
      </c>
      <c r="C138" s="7" t="s">
        <v>7</v>
      </c>
      <c r="D138" s="8" t="s">
        <v>791</v>
      </c>
      <c r="E138" s="8" t="s">
        <v>800</v>
      </c>
      <c r="F138" s="7" t="s">
        <v>15</v>
      </c>
      <c r="G138" s="7" t="s">
        <v>805</v>
      </c>
      <c r="H138" s="11">
        <v>45728</v>
      </c>
      <c r="J138" s="51"/>
      <c r="K138" s="7"/>
    </row>
    <row r="139" spans="1:11" x14ac:dyDescent="0.2">
      <c r="A139" s="7">
        <f t="shared" si="6"/>
        <v>126</v>
      </c>
      <c r="B139" s="7" t="s">
        <v>792</v>
      </c>
      <c r="C139" s="7" t="s">
        <v>44</v>
      </c>
      <c r="D139" s="8" t="s">
        <v>793</v>
      </c>
      <c r="E139" s="8" t="s">
        <v>801</v>
      </c>
      <c r="F139" s="7" t="s">
        <v>15</v>
      </c>
      <c r="G139" s="7" t="s">
        <v>2486</v>
      </c>
      <c r="J139" s="51"/>
      <c r="K139" s="7"/>
    </row>
    <row r="140" spans="1:11" x14ac:dyDescent="0.2">
      <c r="A140" s="7">
        <f t="shared" si="6"/>
        <v>127</v>
      </c>
      <c r="B140" s="7" t="s">
        <v>794</v>
      </c>
      <c r="C140" s="7" t="s">
        <v>7</v>
      </c>
      <c r="D140" s="8" t="s">
        <v>795</v>
      </c>
      <c r="E140" s="8" t="s">
        <v>802</v>
      </c>
      <c r="F140" s="7" t="s">
        <v>15</v>
      </c>
      <c r="G140" s="7" t="s">
        <v>2487</v>
      </c>
      <c r="H140" s="11">
        <v>44777</v>
      </c>
      <c r="J140" s="51"/>
      <c r="K140" s="7"/>
    </row>
    <row r="141" spans="1:11" x14ac:dyDescent="0.2">
      <c r="A141" s="7">
        <f t="shared" si="6"/>
        <v>128</v>
      </c>
      <c r="B141" s="7" t="s">
        <v>796</v>
      </c>
      <c r="C141" s="7" t="s">
        <v>10</v>
      </c>
      <c r="D141" s="8" t="s">
        <v>797</v>
      </c>
      <c r="E141" s="8" t="s">
        <v>803</v>
      </c>
      <c r="F141" s="7" t="s">
        <v>15</v>
      </c>
      <c r="G141" s="7" t="s">
        <v>806</v>
      </c>
      <c r="H141" s="11">
        <v>44362</v>
      </c>
      <c r="J141" s="51"/>
      <c r="K141" s="7"/>
    </row>
    <row r="142" spans="1:11" x14ac:dyDescent="0.2">
      <c r="A142" s="7">
        <f t="shared" si="6"/>
        <v>129</v>
      </c>
      <c r="B142" s="7" t="s">
        <v>798</v>
      </c>
      <c r="C142" s="7" t="s">
        <v>43</v>
      </c>
      <c r="D142" s="8" t="s">
        <v>799</v>
      </c>
      <c r="E142" s="8" t="s">
        <v>804</v>
      </c>
      <c r="F142" s="7" t="s">
        <v>15</v>
      </c>
      <c r="G142" s="7" t="s">
        <v>807</v>
      </c>
      <c r="J142" s="51"/>
      <c r="K142" s="7"/>
    </row>
    <row r="143" spans="1:11" x14ac:dyDescent="0.2">
      <c r="A143" s="7">
        <f t="shared" si="6"/>
        <v>130</v>
      </c>
      <c r="B143" s="7" t="s">
        <v>808</v>
      </c>
      <c r="C143" s="7" t="s">
        <v>10</v>
      </c>
      <c r="D143" s="8" t="s">
        <v>809</v>
      </c>
      <c r="E143" s="8" t="s">
        <v>810</v>
      </c>
      <c r="F143" s="7" t="s">
        <v>15</v>
      </c>
      <c r="G143" s="7" t="s">
        <v>2488</v>
      </c>
      <c r="J143" s="51"/>
      <c r="K143" s="7"/>
    </row>
    <row r="144" spans="1:11" x14ac:dyDescent="0.2">
      <c r="A144" s="7">
        <f t="shared" si="6"/>
        <v>131</v>
      </c>
      <c r="B144" s="7" t="s">
        <v>811</v>
      </c>
      <c r="C144" s="7" t="s">
        <v>44</v>
      </c>
      <c r="D144" s="8" t="s">
        <v>812</v>
      </c>
      <c r="E144" s="8" t="s">
        <v>813</v>
      </c>
      <c r="F144" s="7" t="s">
        <v>15</v>
      </c>
      <c r="G144" s="7" t="s">
        <v>2489</v>
      </c>
      <c r="J144" s="51"/>
      <c r="K144" s="7"/>
    </row>
    <row r="145" spans="1:11" x14ac:dyDescent="0.2">
      <c r="A145" s="7">
        <f t="shared" si="6"/>
        <v>132</v>
      </c>
      <c r="B145" s="7" t="s">
        <v>814</v>
      </c>
      <c r="C145" s="7" t="s">
        <v>7</v>
      </c>
      <c r="D145" s="8" t="s">
        <v>815</v>
      </c>
      <c r="E145" s="8" t="s">
        <v>816</v>
      </c>
      <c r="F145" s="7" t="s">
        <v>15</v>
      </c>
      <c r="G145" s="7" t="s">
        <v>817</v>
      </c>
      <c r="J145" s="51"/>
      <c r="K145" s="7"/>
    </row>
    <row r="146" spans="1:11" x14ac:dyDescent="0.2">
      <c r="A146" s="7">
        <f t="shared" si="6"/>
        <v>133</v>
      </c>
      <c r="B146" s="7" t="s">
        <v>421</v>
      </c>
      <c r="C146" s="7" t="s">
        <v>44</v>
      </c>
      <c r="D146" s="8" t="s">
        <v>422</v>
      </c>
      <c r="E146" s="8" t="s">
        <v>448</v>
      </c>
      <c r="F146" s="7" t="s">
        <v>22</v>
      </c>
      <c r="G146" s="7" t="s">
        <v>643</v>
      </c>
      <c r="J146" s="51"/>
      <c r="K146" s="7"/>
    </row>
    <row r="147" spans="1:11" x14ac:dyDescent="0.2">
      <c r="A147" s="7">
        <f t="shared" si="6"/>
        <v>134</v>
      </c>
      <c r="B147" s="7" t="s">
        <v>612</v>
      </c>
      <c r="C147" s="7" t="s">
        <v>44</v>
      </c>
      <c r="D147" s="8" t="s">
        <v>423</v>
      </c>
      <c r="E147" s="8" t="s">
        <v>449</v>
      </c>
      <c r="F147" s="7" t="s">
        <v>22</v>
      </c>
      <c r="G147" s="7" t="s">
        <v>644</v>
      </c>
      <c r="J147" s="51"/>
      <c r="K147" s="7"/>
    </row>
    <row r="148" spans="1:11" x14ac:dyDescent="0.2">
      <c r="A148" s="7">
        <f t="shared" si="6"/>
        <v>135</v>
      </c>
      <c r="B148" s="7" t="s">
        <v>424</v>
      </c>
      <c r="C148" s="7" t="s">
        <v>7</v>
      </c>
      <c r="D148" s="8" t="s">
        <v>425</v>
      </c>
      <c r="E148" s="8" t="s">
        <v>450</v>
      </c>
      <c r="F148" s="7" t="s">
        <v>22</v>
      </c>
      <c r="G148" s="7" t="s">
        <v>2490</v>
      </c>
      <c r="J148" s="51"/>
      <c r="K148" s="7"/>
    </row>
    <row r="149" spans="1:11" x14ac:dyDescent="0.2">
      <c r="A149" s="7">
        <f t="shared" si="6"/>
        <v>136</v>
      </c>
      <c r="B149" s="7" t="s">
        <v>82</v>
      </c>
      <c r="C149" s="7" t="s">
        <v>43</v>
      </c>
      <c r="D149" s="8" t="s">
        <v>83</v>
      </c>
      <c r="E149" s="8" t="s">
        <v>84</v>
      </c>
      <c r="F149" s="7" t="s">
        <v>22</v>
      </c>
      <c r="G149" s="7" t="s">
        <v>148</v>
      </c>
      <c r="H149" s="11">
        <v>45849</v>
      </c>
      <c r="J149" s="51"/>
      <c r="K149" s="7"/>
    </row>
    <row r="150" spans="1:11" x14ac:dyDescent="0.2">
      <c r="A150" s="7">
        <f t="shared" si="6"/>
        <v>137</v>
      </c>
      <c r="B150" s="7" t="s">
        <v>85</v>
      </c>
      <c r="C150" s="7" t="s">
        <v>44</v>
      </c>
      <c r="D150" s="8" t="s">
        <v>86</v>
      </c>
      <c r="E150" s="8" t="s">
        <v>87</v>
      </c>
      <c r="F150" s="7" t="s">
        <v>22</v>
      </c>
      <c r="G150" s="7" t="s">
        <v>645</v>
      </c>
      <c r="H150" s="11">
        <v>45702</v>
      </c>
      <c r="J150" s="51"/>
      <c r="K150" s="7"/>
    </row>
    <row r="151" spans="1:11" x14ac:dyDescent="0.2">
      <c r="A151" s="7">
        <f t="shared" si="6"/>
        <v>138</v>
      </c>
      <c r="B151" s="7" t="s">
        <v>617</v>
      </c>
      <c r="C151" s="7" t="s">
        <v>44</v>
      </c>
      <c r="D151" s="8" t="s">
        <v>426</v>
      </c>
      <c r="E151" s="8" t="s">
        <v>451</v>
      </c>
      <c r="F151" s="7" t="s">
        <v>22</v>
      </c>
      <c r="G151" s="7" t="s">
        <v>646</v>
      </c>
      <c r="J151" s="51"/>
      <c r="K151" s="7"/>
    </row>
    <row r="152" spans="1:11" x14ac:dyDescent="0.2">
      <c r="A152" s="7">
        <f t="shared" si="6"/>
        <v>139</v>
      </c>
      <c r="B152" s="7" t="s">
        <v>427</v>
      </c>
      <c r="C152" s="7" t="s">
        <v>44</v>
      </c>
      <c r="D152" s="8" t="s">
        <v>428</v>
      </c>
      <c r="E152" s="8" t="s">
        <v>452</v>
      </c>
      <c r="F152" s="7" t="s">
        <v>22</v>
      </c>
      <c r="G152" s="7" t="s">
        <v>647</v>
      </c>
      <c r="J152" s="51"/>
      <c r="K152" s="7"/>
    </row>
    <row r="153" spans="1:11" x14ac:dyDescent="0.2">
      <c r="A153" s="7">
        <f t="shared" si="6"/>
        <v>140</v>
      </c>
      <c r="B153" s="7" t="s">
        <v>429</v>
      </c>
      <c r="C153" s="7" t="s">
        <v>44</v>
      </c>
      <c r="D153" s="8" t="s">
        <v>430</v>
      </c>
      <c r="E153" s="8" t="s">
        <v>453</v>
      </c>
      <c r="F153" s="7" t="s">
        <v>22</v>
      </c>
      <c r="G153" s="7" t="s">
        <v>648</v>
      </c>
      <c r="J153" s="51"/>
      <c r="K153" s="7"/>
    </row>
    <row r="154" spans="1:11" x14ac:dyDescent="0.2">
      <c r="A154" s="7">
        <f t="shared" si="6"/>
        <v>141</v>
      </c>
      <c r="B154" s="7" t="s">
        <v>431</v>
      </c>
      <c r="C154" s="7" t="s">
        <v>44</v>
      </c>
      <c r="D154" s="8" t="s">
        <v>432</v>
      </c>
      <c r="E154" s="8" t="s">
        <v>454</v>
      </c>
      <c r="F154" s="7" t="s">
        <v>22</v>
      </c>
      <c r="G154" s="7" t="s">
        <v>649</v>
      </c>
      <c r="J154" s="51"/>
      <c r="K154" s="7"/>
    </row>
    <row r="155" spans="1:11" x14ac:dyDescent="0.2">
      <c r="A155" s="7">
        <f t="shared" si="6"/>
        <v>142</v>
      </c>
      <c r="B155" s="7" t="s">
        <v>433</v>
      </c>
      <c r="C155" s="7" t="s">
        <v>44</v>
      </c>
      <c r="D155" s="8" t="s">
        <v>434</v>
      </c>
      <c r="E155" s="8" t="s">
        <v>455</v>
      </c>
      <c r="F155" s="7" t="s">
        <v>22</v>
      </c>
      <c r="G155" s="7" t="s">
        <v>650</v>
      </c>
      <c r="J155" s="51"/>
      <c r="K155" s="7"/>
    </row>
    <row r="156" spans="1:11" x14ac:dyDescent="0.2">
      <c r="A156" s="7">
        <f t="shared" si="6"/>
        <v>143</v>
      </c>
      <c r="B156" s="7" t="s">
        <v>435</v>
      </c>
      <c r="C156" s="7" t="s">
        <v>44</v>
      </c>
      <c r="D156" s="8" t="s">
        <v>436</v>
      </c>
      <c r="E156" s="8" t="s">
        <v>456</v>
      </c>
      <c r="F156" s="7" t="s">
        <v>22</v>
      </c>
      <c r="G156" s="7" t="s">
        <v>651</v>
      </c>
      <c r="J156" s="51"/>
      <c r="K156" s="7"/>
    </row>
    <row r="157" spans="1:11" x14ac:dyDescent="0.2">
      <c r="A157" s="7">
        <f t="shared" si="6"/>
        <v>144</v>
      </c>
      <c r="B157" s="7" t="s">
        <v>437</v>
      </c>
      <c r="C157" s="7" t="s">
        <v>44</v>
      </c>
      <c r="D157" s="8" t="s">
        <v>438</v>
      </c>
      <c r="E157" s="8" t="s">
        <v>457</v>
      </c>
      <c r="F157" s="7" t="s">
        <v>22</v>
      </c>
      <c r="G157" s="7" t="s">
        <v>652</v>
      </c>
      <c r="J157" s="51"/>
      <c r="K157" s="7"/>
    </row>
    <row r="158" spans="1:11" x14ac:dyDescent="0.2">
      <c r="A158" s="7">
        <f t="shared" si="6"/>
        <v>145</v>
      </c>
      <c r="B158" s="7" t="s">
        <v>38</v>
      </c>
      <c r="C158" s="7" t="s">
        <v>7</v>
      </c>
      <c r="D158" s="8" t="s">
        <v>439</v>
      </c>
      <c r="E158" s="8" t="s">
        <v>39</v>
      </c>
      <c r="F158" s="7" t="s">
        <v>22</v>
      </c>
      <c r="G158" s="7" t="s">
        <v>462</v>
      </c>
      <c r="H158" s="11">
        <v>43904</v>
      </c>
      <c r="J158" s="51"/>
      <c r="K158" s="7"/>
    </row>
    <row r="159" spans="1:11" x14ac:dyDescent="0.2">
      <c r="A159" s="7">
        <f t="shared" si="6"/>
        <v>146</v>
      </c>
      <c r="B159" s="7" t="s">
        <v>440</v>
      </c>
      <c r="C159" s="7" t="s">
        <v>7</v>
      </c>
      <c r="D159" s="8" t="s">
        <v>441</v>
      </c>
      <c r="E159" s="8" t="s">
        <v>458</v>
      </c>
      <c r="F159" s="7" t="s">
        <v>22</v>
      </c>
      <c r="G159" s="7" t="s">
        <v>1025</v>
      </c>
      <c r="H159" s="11">
        <v>45604</v>
      </c>
      <c r="J159" s="51"/>
      <c r="K159" s="7"/>
    </row>
    <row r="160" spans="1:11" x14ac:dyDescent="0.2">
      <c r="A160" s="7">
        <f t="shared" si="6"/>
        <v>147</v>
      </c>
      <c r="B160" s="7" t="s">
        <v>190</v>
      </c>
      <c r="C160" s="7" t="s">
        <v>7</v>
      </c>
      <c r="D160" s="8" t="s">
        <v>191</v>
      </c>
      <c r="E160" s="8" t="s">
        <v>192</v>
      </c>
      <c r="F160" s="7" t="s">
        <v>22</v>
      </c>
      <c r="G160" s="7" t="s">
        <v>653</v>
      </c>
      <c r="J160" s="51"/>
      <c r="K160" s="7"/>
    </row>
    <row r="161" spans="1:11" x14ac:dyDescent="0.2">
      <c r="A161" s="7">
        <f t="shared" si="6"/>
        <v>148</v>
      </c>
      <c r="B161" s="7" t="s">
        <v>442</v>
      </c>
      <c r="C161" s="7" t="s">
        <v>7</v>
      </c>
      <c r="D161" s="8" t="s">
        <v>443</v>
      </c>
      <c r="E161" s="8" t="s">
        <v>459</v>
      </c>
      <c r="F161" s="7" t="s">
        <v>22</v>
      </c>
      <c r="G161" s="7" t="s">
        <v>654</v>
      </c>
      <c r="H161" s="11">
        <v>44645</v>
      </c>
      <c r="J161" s="51"/>
      <c r="K161" s="7"/>
    </row>
    <row r="162" spans="1:11" x14ac:dyDescent="0.2">
      <c r="A162" s="7">
        <f t="shared" si="6"/>
        <v>149</v>
      </c>
      <c r="B162" s="7" t="s">
        <v>444</v>
      </c>
      <c r="C162" s="7" t="s">
        <v>44</v>
      </c>
      <c r="D162" s="8" t="s">
        <v>445</v>
      </c>
      <c r="E162" s="8" t="s">
        <v>460</v>
      </c>
      <c r="F162" s="7" t="s">
        <v>22</v>
      </c>
      <c r="G162" s="7" t="s">
        <v>655</v>
      </c>
      <c r="J162" s="51"/>
      <c r="K162" s="7"/>
    </row>
    <row r="163" spans="1:11" x14ac:dyDescent="0.2">
      <c r="A163" s="7">
        <f t="shared" si="6"/>
        <v>150</v>
      </c>
      <c r="B163" s="7" t="s">
        <v>446</v>
      </c>
      <c r="C163" s="7" t="s">
        <v>5</v>
      </c>
      <c r="D163" s="8" t="s">
        <v>447</v>
      </c>
      <c r="E163" s="8" t="s">
        <v>461</v>
      </c>
      <c r="F163" s="7" t="s">
        <v>22</v>
      </c>
      <c r="G163" s="7" t="s">
        <v>463</v>
      </c>
      <c r="H163" s="11">
        <v>44091</v>
      </c>
      <c r="J163" s="51"/>
      <c r="K163" s="7"/>
    </row>
    <row r="164" spans="1:11" x14ac:dyDescent="0.2">
      <c r="A164" s="7">
        <f t="shared" si="6"/>
        <v>151</v>
      </c>
      <c r="B164" s="7" t="s">
        <v>572</v>
      </c>
      <c r="C164" s="7" t="s">
        <v>10</v>
      </c>
      <c r="D164" s="8" t="s">
        <v>573</v>
      </c>
      <c r="E164" s="8" t="s">
        <v>576</v>
      </c>
      <c r="F164" s="7" t="s">
        <v>22</v>
      </c>
      <c r="G164" s="7" t="s">
        <v>656</v>
      </c>
      <c r="J164" s="51"/>
      <c r="K164" s="7"/>
    </row>
    <row r="165" spans="1:11" x14ac:dyDescent="0.2">
      <c r="A165" s="7">
        <f t="shared" ref="A165:A196" si="7">IF(B165&lt;&gt;"",ROW()-13,"")</f>
        <v>152</v>
      </c>
      <c r="B165" s="7" t="s">
        <v>574</v>
      </c>
      <c r="C165" s="7" t="s">
        <v>44</v>
      </c>
      <c r="D165" s="8" t="s">
        <v>575</v>
      </c>
      <c r="E165" s="8" t="s">
        <v>577</v>
      </c>
      <c r="F165" s="7" t="s">
        <v>22</v>
      </c>
      <c r="G165" s="7" t="s">
        <v>657</v>
      </c>
      <c r="J165" s="51"/>
      <c r="K165" s="7"/>
    </row>
    <row r="166" spans="1:11" x14ac:dyDescent="0.2">
      <c r="A166" s="7">
        <f t="shared" si="7"/>
        <v>153</v>
      </c>
      <c r="B166" s="7" t="s">
        <v>613</v>
      </c>
      <c r="C166" s="7" t="s">
        <v>43</v>
      </c>
      <c r="D166" s="8" t="s">
        <v>614</v>
      </c>
      <c r="E166" s="8" t="s">
        <v>615</v>
      </c>
      <c r="F166" s="7" t="s">
        <v>22</v>
      </c>
      <c r="G166" s="7" t="s">
        <v>616</v>
      </c>
      <c r="J166" s="51"/>
      <c r="K166" s="7"/>
    </row>
    <row r="167" spans="1:11" x14ac:dyDescent="0.2">
      <c r="A167" s="7">
        <f t="shared" si="7"/>
        <v>154</v>
      </c>
      <c r="B167" s="7" t="s">
        <v>882</v>
      </c>
      <c r="C167" s="7" t="s">
        <v>13</v>
      </c>
      <c r="D167" s="8" t="s">
        <v>883</v>
      </c>
      <c r="E167" s="8" t="s">
        <v>884</v>
      </c>
      <c r="F167" s="7" t="s">
        <v>22</v>
      </c>
      <c r="G167" s="7" t="s">
        <v>885</v>
      </c>
      <c r="J167" s="51"/>
      <c r="K167" s="7"/>
    </row>
    <row r="168" spans="1:11" x14ac:dyDescent="0.2">
      <c r="A168" s="7">
        <f t="shared" si="7"/>
        <v>155</v>
      </c>
      <c r="B168" s="7" t="s">
        <v>40</v>
      </c>
      <c r="C168" s="7" t="s">
        <v>13</v>
      </c>
      <c r="D168" s="8">
        <v>72.028310000000005</v>
      </c>
      <c r="E168" s="8" t="s">
        <v>41</v>
      </c>
      <c r="F168" s="7" t="s">
        <v>14</v>
      </c>
      <c r="G168" s="7" t="s">
        <v>161</v>
      </c>
      <c r="H168" s="11">
        <v>45807</v>
      </c>
      <c r="J168" s="51"/>
      <c r="K168" s="7"/>
    </row>
    <row r="169" spans="1:11" x14ac:dyDescent="0.2">
      <c r="A169" s="7">
        <f t="shared" si="7"/>
        <v>156</v>
      </c>
      <c r="B169" s="7" t="s">
        <v>464</v>
      </c>
      <c r="C169" s="7" t="s">
        <v>13</v>
      </c>
      <c r="D169" s="8" t="s">
        <v>465</v>
      </c>
      <c r="E169" s="8" t="s">
        <v>471</v>
      </c>
      <c r="F169" s="7" t="s">
        <v>14</v>
      </c>
      <c r="G169" s="7" t="s">
        <v>2152</v>
      </c>
      <c r="H169" s="11">
        <v>44888</v>
      </c>
      <c r="J169" s="51"/>
      <c r="K169" s="7"/>
    </row>
    <row r="170" spans="1:11" x14ac:dyDescent="0.2">
      <c r="A170" s="7">
        <f t="shared" si="7"/>
        <v>157</v>
      </c>
      <c r="B170" s="7" t="s">
        <v>618</v>
      </c>
      <c r="C170" s="7" t="s">
        <v>43</v>
      </c>
      <c r="D170" s="8" t="s">
        <v>88</v>
      </c>
      <c r="E170" s="8" t="s">
        <v>89</v>
      </c>
      <c r="F170" s="7" t="s">
        <v>14</v>
      </c>
      <c r="G170" s="7" t="s">
        <v>162</v>
      </c>
      <c r="H170" s="11">
        <v>45692</v>
      </c>
      <c r="J170" s="51"/>
      <c r="K170" s="7"/>
    </row>
    <row r="171" spans="1:11" x14ac:dyDescent="0.2">
      <c r="A171" s="7">
        <f t="shared" si="7"/>
        <v>158</v>
      </c>
      <c r="B171" s="7" t="s">
        <v>183</v>
      </c>
      <c r="C171" s="7" t="s">
        <v>7</v>
      </c>
      <c r="D171" s="8" t="s">
        <v>184</v>
      </c>
      <c r="E171" s="8" t="s">
        <v>185</v>
      </c>
      <c r="F171" s="7" t="s">
        <v>14</v>
      </c>
      <c r="G171" s="7" t="s">
        <v>475</v>
      </c>
      <c r="H171" s="11">
        <v>45723</v>
      </c>
      <c r="J171" s="51"/>
      <c r="K171" s="7"/>
    </row>
    <row r="172" spans="1:11" x14ac:dyDescent="0.2">
      <c r="A172" s="7">
        <f t="shared" si="7"/>
        <v>159</v>
      </c>
      <c r="B172" s="7" t="s">
        <v>65</v>
      </c>
      <c r="C172" s="7" t="s">
        <v>7</v>
      </c>
      <c r="D172" s="8" t="s">
        <v>66</v>
      </c>
      <c r="E172" s="8" t="s">
        <v>67</v>
      </c>
      <c r="F172" s="7" t="s">
        <v>14</v>
      </c>
      <c r="G172" s="7" t="s">
        <v>476</v>
      </c>
      <c r="H172" s="11">
        <v>45730</v>
      </c>
      <c r="J172" s="51"/>
      <c r="K172" s="7"/>
    </row>
    <row r="173" spans="1:11" x14ac:dyDescent="0.2">
      <c r="A173" s="7">
        <f t="shared" si="7"/>
        <v>160</v>
      </c>
      <c r="B173" s="7" t="s">
        <v>466</v>
      </c>
      <c r="C173" s="7" t="s">
        <v>44</v>
      </c>
      <c r="D173" s="8" t="s">
        <v>467</v>
      </c>
      <c r="E173" s="8" t="s">
        <v>472</v>
      </c>
      <c r="F173" s="7" t="s">
        <v>14</v>
      </c>
      <c r="G173" s="7" t="s">
        <v>2491</v>
      </c>
      <c r="J173" s="51"/>
      <c r="K173" s="7"/>
    </row>
    <row r="174" spans="1:11" x14ac:dyDescent="0.2">
      <c r="A174" s="7">
        <f t="shared" si="7"/>
        <v>161</v>
      </c>
      <c r="B174" s="7" t="s">
        <v>468</v>
      </c>
      <c r="C174" s="7" t="s">
        <v>10</v>
      </c>
      <c r="D174" s="8" t="s">
        <v>469</v>
      </c>
      <c r="E174" s="8" t="s">
        <v>473</v>
      </c>
      <c r="F174" s="7" t="s">
        <v>14</v>
      </c>
      <c r="G174" s="7" t="s">
        <v>477</v>
      </c>
      <c r="H174" s="11">
        <v>44810</v>
      </c>
      <c r="J174" s="51"/>
      <c r="K174" s="7"/>
    </row>
    <row r="175" spans="1:11" x14ac:dyDescent="0.2">
      <c r="A175" s="7">
        <f t="shared" si="7"/>
        <v>162</v>
      </c>
      <c r="B175" s="7" t="s">
        <v>134</v>
      </c>
      <c r="C175" s="7" t="s">
        <v>44</v>
      </c>
      <c r="D175" s="8" t="s">
        <v>105</v>
      </c>
      <c r="E175" s="8" t="s">
        <v>106</v>
      </c>
      <c r="F175" s="7" t="s">
        <v>14</v>
      </c>
      <c r="G175" s="7" t="s">
        <v>478</v>
      </c>
      <c r="H175" s="11">
        <v>45716</v>
      </c>
      <c r="J175" s="51"/>
      <c r="K175" s="7"/>
    </row>
    <row r="176" spans="1:11" x14ac:dyDescent="0.2">
      <c r="A176" s="7">
        <f t="shared" si="7"/>
        <v>163</v>
      </c>
      <c r="B176" s="7" t="s">
        <v>619</v>
      </c>
      <c r="C176" s="7" t="s">
        <v>44</v>
      </c>
      <c r="D176" s="8" t="s">
        <v>470</v>
      </c>
      <c r="E176" s="8" t="s">
        <v>474</v>
      </c>
      <c r="F176" s="7" t="s">
        <v>14</v>
      </c>
      <c r="G176" s="7" t="s">
        <v>2492</v>
      </c>
      <c r="J176" s="51"/>
      <c r="K176" s="7"/>
    </row>
    <row r="177" spans="1:11" x14ac:dyDescent="0.2">
      <c r="A177" s="7">
        <f t="shared" si="7"/>
        <v>164</v>
      </c>
      <c r="B177" s="7" t="s">
        <v>620</v>
      </c>
      <c r="C177" s="7" t="s">
        <v>43</v>
      </c>
      <c r="D177" s="8" t="s">
        <v>621</v>
      </c>
      <c r="E177" s="8" t="s">
        <v>622</v>
      </c>
      <c r="F177" s="7" t="s">
        <v>14</v>
      </c>
      <c r="G177" s="7" t="s">
        <v>2493</v>
      </c>
      <c r="J177" s="51"/>
      <c r="K177" s="7"/>
    </row>
    <row r="178" spans="1:11" x14ac:dyDescent="0.2">
      <c r="A178" s="7">
        <f t="shared" si="7"/>
        <v>165</v>
      </c>
      <c r="B178" s="7" t="s">
        <v>623</v>
      </c>
      <c r="C178" s="7" t="s">
        <v>44</v>
      </c>
      <c r="D178" s="8" t="s">
        <v>479</v>
      </c>
      <c r="E178" s="8" t="s">
        <v>490</v>
      </c>
      <c r="F178" s="7" t="s">
        <v>24</v>
      </c>
      <c r="G178" s="7" t="s">
        <v>2494</v>
      </c>
      <c r="J178" s="51"/>
      <c r="K178" s="7"/>
    </row>
    <row r="179" spans="1:11" x14ac:dyDescent="0.2">
      <c r="A179" s="7">
        <f t="shared" si="7"/>
        <v>166</v>
      </c>
      <c r="B179" s="7" t="s">
        <v>480</v>
      </c>
      <c r="C179" s="7" t="s">
        <v>13</v>
      </c>
      <c r="D179" s="8" t="s">
        <v>481</v>
      </c>
      <c r="E179" s="8" t="s">
        <v>491</v>
      </c>
      <c r="F179" s="7" t="s">
        <v>24</v>
      </c>
      <c r="G179" s="7" t="s">
        <v>496</v>
      </c>
      <c r="H179" s="11">
        <v>45622</v>
      </c>
      <c r="J179" s="51"/>
      <c r="K179" s="7"/>
    </row>
    <row r="180" spans="1:11" x14ac:dyDescent="0.2">
      <c r="A180" s="7">
        <f t="shared" si="7"/>
        <v>167</v>
      </c>
      <c r="B180" s="7" t="s">
        <v>482</v>
      </c>
      <c r="C180" s="7" t="s">
        <v>7</v>
      </c>
      <c r="D180" s="8" t="s">
        <v>483</v>
      </c>
      <c r="E180" s="8" t="s">
        <v>492</v>
      </c>
      <c r="F180" s="7" t="s">
        <v>24</v>
      </c>
      <c r="G180" s="7" t="s">
        <v>2495</v>
      </c>
      <c r="J180" s="51"/>
      <c r="K180" s="7"/>
    </row>
    <row r="181" spans="1:11" x14ac:dyDescent="0.2">
      <c r="A181" s="7">
        <f t="shared" si="7"/>
        <v>168</v>
      </c>
      <c r="B181" s="7" t="s">
        <v>484</v>
      </c>
      <c r="C181" s="7" t="s">
        <v>44</v>
      </c>
      <c r="D181" s="8" t="s">
        <v>485</v>
      </c>
      <c r="E181" s="8" t="s">
        <v>493</v>
      </c>
      <c r="F181" s="7" t="s">
        <v>24</v>
      </c>
      <c r="G181" s="7" t="s">
        <v>2496</v>
      </c>
      <c r="J181" s="51"/>
      <c r="K181" s="7"/>
    </row>
    <row r="182" spans="1:11" x14ac:dyDescent="0.2">
      <c r="A182" s="7">
        <f t="shared" si="7"/>
        <v>169</v>
      </c>
      <c r="B182" s="7" t="s">
        <v>486</v>
      </c>
      <c r="C182" s="7" t="s">
        <v>7</v>
      </c>
      <c r="D182" s="8" t="s">
        <v>487</v>
      </c>
      <c r="E182" s="8" t="s">
        <v>494</v>
      </c>
      <c r="F182" s="7" t="s">
        <v>24</v>
      </c>
      <c r="G182" s="7" t="s">
        <v>497</v>
      </c>
      <c r="J182" s="51"/>
      <c r="K182" s="7"/>
    </row>
    <row r="183" spans="1:11" x14ac:dyDescent="0.2">
      <c r="A183" s="7">
        <f t="shared" si="7"/>
        <v>170</v>
      </c>
      <c r="B183" s="7" t="s">
        <v>488</v>
      </c>
      <c r="C183" s="7" t="s">
        <v>13</v>
      </c>
      <c r="D183" s="8" t="s">
        <v>489</v>
      </c>
      <c r="E183" s="8" t="s">
        <v>495</v>
      </c>
      <c r="F183" s="7" t="s">
        <v>24</v>
      </c>
      <c r="G183" s="7" t="s">
        <v>498</v>
      </c>
      <c r="J183" s="51"/>
      <c r="K183" s="7"/>
    </row>
    <row r="184" spans="1:11" x14ac:dyDescent="0.2">
      <c r="A184" s="7">
        <f t="shared" si="7"/>
        <v>171</v>
      </c>
      <c r="B184" s="7" t="s">
        <v>62</v>
      </c>
      <c r="C184" s="7" t="s">
        <v>7</v>
      </c>
      <c r="D184" s="8" t="s">
        <v>63</v>
      </c>
      <c r="E184" s="8" t="s">
        <v>64</v>
      </c>
      <c r="F184" s="7" t="s">
        <v>24</v>
      </c>
      <c r="G184" s="7" t="s">
        <v>2497</v>
      </c>
      <c r="H184" s="11">
        <v>45687</v>
      </c>
      <c r="J184" s="51"/>
      <c r="K184" s="7"/>
    </row>
    <row r="185" spans="1:11" x14ac:dyDescent="0.2">
      <c r="A185" s="7">
        <f t="shared" si="7"/>
        <v>172</v>
      </c>
      <c r="B185" s="7" t="s">
        <v>68</v>
      </c>
      <c r="C185" s="7" t="s">
        <v>7</v>
      </c>
      <c r="D185" s="8" t="s">
        <v>69</v>
      </c>
      <c r="E185" s="8" t="s">
        <v>70</v>
      </c>
      <c r="F185" s="7" t="s">
        <v>24</v>
      </c>
      <c r="G185" s="7" t="s">
        <v>2498</v>
      </c>
      <c r="H185" s="11">
        <v>45001</v>
      </c>
      <c r="J185" s="51"/>
      <c r="K185" s="7"/>
    </row>
    <row r="186" spans="1:11" x14ac:dyDescent="0.2">
      <c r="A186" s="7">
        <f t="shared" si="7"/>
        <v>173</v>
      </c>
      <c r="B186" s="7" t="s">
        <v>769</v>
      </c>
      <c r="C186" s="7" t="s">
        <v>7</v>
      </c>
      <c r="D186" s="8" t="s">
        <v>770</v>
      </c>
      <c r="E186" s="8" t="s">
        <v>771</v>
      </c>
      <c r="F186" s="7" t="s">
        <v>24</v>
      </c>
      <c r="G186" s="7" t="s">
        <v>2499</v>
      </c>
      <c r="H186" s="11">
        <v>44981</v>
      </c>
      <c r="J186" s="51"/>
      <c r="K186" s="7"/>
    </row>
    <row r="187" spans="1:11" x14ac:dyDescent="0.2">
      <c r="A187" s="7">
        <f t="shared" si="7"/>
        <v>174</v>
      </c>
      <c r="B187" s="7" t="s">
        <v>772</v>
      </c>
      <c r="C187" s="7" t="s">
        <v>7</v>
      </c>
      <c r="D187" s="8" t="s">
        <v>773</v>
      </c>
      <c r="E187" s="8" t="s">
        <v>774</v>
      </c>
      <c r="F187" s="7" t="s">
        <v>24</v>
      </c>
      <c r="G187" s="7" t="s">
        <v>1211</v>
      </c>
      <c r="H187" s="11">
        <v>44922</v>
      </c>
      <c r="J187" s="51"/>
      <c r="K187" s="7"/>
    </row>
    <row r="188" spans="1:11" x14ac:dyDescent="0.2">
      <c r="A188" s="7">
        <f t="shared" si="7"/>
        <v>175</v>
      </c>
      <c r="B188" s="7" t="s">
        <v>818</v>
      </c>
      <c r="C188" s="7" t="s">
        <v>13</v>
      </c>
      <c r="D188" s="8">
        <v>21.1222116</v>
      </c>
      <c r="E188" s="8">
        <v>71047389</v>
      </c>
      <c r="F188" s="7" t="s">
        <v>24</v>
      </c>
      <c r="G188" s="7" t="s">
        <v>819</v>
      </c>
      <c r="J188" s="51"/>
      <c r="K188" s="7"/>
    </row>
    <row r="189" spans="1:11" x14ac:dyDescent="0.2">
      <c r="A189" s="7">
        <f t="shared" si="7"/>
        <v>176</v>
      </c>
      <c r="B189" s="7" t="s">
        <v>880</v>
      </c>
      <c r="C189" s="7" t="s">
        <v>13</v>
      </c>
      <c r="D189" s="8">
        <v>77.880975000000007</v>
      </c>
      <c r="E189" s="8" t="s">
        <v>881</v>
      </c>
      <c r="F189" s="7" t="s">
        <v>12</v>
      </c>
      <c r="G189" s="7" t="s">
        <v>2500</v>
      </c>
      <c r="H189" s="11">
        <v>44804</v>
      </c>
      <c r="J189" s="51"/>
      <c r="K189" s="7"/>
    </row>
    <row r="190" spans="1:11" x14ac:dyDescent="0.2">
      <c r="A190" s="7">
        <f t="shared" si="7"/>
        <v>177</v>
      </c>
      <c r="B190" s="7" t="s">
        <v>135</v>
      </c>
      <c r="C190" s="7" t="s">
        <v>44</v>
      </c>
      <c r="D190" s="8" t="s">
        <v>90</v>
      </c>
      <c r="E190" s="8" t="s">
        <v>91</v>
      </c>
      <c r="F190" s="7" t="s">
        <v>12</v>
      </c>
      <c r="G190" s="7" t="s">
        <v>535</v>
      </c>
      <c r="H190" s="11">
        <v>45742</v>
      </c>
      <c r="J190" s="51"/>
      <c r="K190" s="7"/>
    </row>
    <row r="191" spans="1:11" x14ac:dyDescent="0.2">
      <c r="A191" s="7">
        <f t="shared" si="7"/>
        <v>178</v>
      </c>
      <c r="B191" s="7" t="s">
        <v>499</v>
      </c>
      <c r="C191" s="7" t="s">
        <v>13</v>
      </c>
      <c r="D191" s="8" t="s">
        <v>500</v>
      </c>
      <c r="E191" s="8" t="s">
        <v>523</v>
      </c>
      <c r="F191" s="7" t="s">
        <v>12</v>
      </c>
      <c r="G191" s="7" t="s">
        <v>658</v>
      </c>
      <c r="H191" s="11">
        <v>44861</v>
      </c>
      <c r="J191" s="51"/>
      <c r="K191" s="7"/>
    </row>
    <row r="192" spans="1:11" x14ac:dyDescent="0.2">
      <c r="A192" s="7">
        <f t="shared" si="7"/>
        <v>179</v>
      </c>
      <c r="B192" s="7" t="s">
        <v>501</v>
      </c>
      <c r="C192" s="7" t="s">
        <v>43</v>
      </c>
      <c r="D192" s="8" t="s">
        <v>502</v>
      </c>
      <c r="E192" s="8" t="s">
        <v>524</v>
      </c>
      <c r="F192" s="7" t="s">
        <v>12</v>
      </c>
      <c r="G192" s="7" t="s">
        <v>659</v>
      </c>
      <c r="J192" s="51"/>
      <c r="K192" s="7"/>
    </row>
    <row r="193" spans="1:11" x14ac:dyDescent="0.2">
      <c r="A193" s="7">
        <f t="shared" si="7"/>
        <v>180</v>
      </c>
      <c r="B193" s="7" t="s">
        <v>503</v>
      </c>
      <c r="C193" s="7" t="s">
        <v>43</v>
      </c>
      <c r="D193" s="8" t="s">
        <v>504</v>
      </c>
      <c r="E193" s="8" t="s">
        <v>525</v>
      </c>
      <c r="F193" s="7" t="s">
        <v>12</v>
      </c>
      <c r="G193" s="7" t="s">
        <v>660</v>
      </c>
      <c r="J193" s="51"/>
      <c r="K193" s="7"/>
    </row>
    <row r="194" spans="1:11" x14ac:dyDescent="0.2">
      <c r="A194" s="7">
        <f t="shared" si="7"/>
        <v>181</v>
      </c>
      <c r="B194" s="7" t="s">
        <v>505</v>
      </c>
      <c r="C194" s="7" t="s">
        <v>43</v>
      </c>
      <c r="D194" s="8" t="s">
        <v>506</v>
      </c>
      <c r="E194" s="8" t="s">
        <v>526</v>
      </c>
      <c r="F194" s="7" t="s">
        <v>12</v>
      </c>
      <c r="G194" s="7" t="s">
        <v>661</v>
      </c>
      <c r="J194" s="51"/>
      <c r="K194" s="7"/>
    </row>
    <row r="195" spans="1:11" x14ac:dyDescent="0.2">
      <c r="A195" s="7">
        <f t="shared" si="7"/>
        <v>182</v>
      </c>
      <c r="B195" s="7" t="s">
        <v>507</v>
      </c>
      <c r="C195" s="7" t="s">
        <v>43</v>
      </c>
      <c r="D195" s="8" t="s">
        <v>508</v>
      </c>
      <c r="E195" s="8" t="s">
        <v>527</v>
      </c>
      <c r="F195" s="7" t="s">
        <v>12</v>
      </c>
      <c r="G195" s="7" t="s">
        <v>662</v>
      </c>
      <c r="J195" s="51"/>
      <c r="K195" s="7"/>
    </row>
    <row r="196" spans="1:11" x14ac:dyDescent="0.2">
      <c r="A196" s="7">
        <f t="shared" si="7"/>
        <v>183</v>
      </c>
      <c r="B196" s="7" t="s">
        <v>509</v>
      </c>
      <c r="C196" s="7" t="s">
        <v>43</v>
      </c>
      <c r="D196" s="8" t="s">
        <v>510</v>
      </c>
      <c r="E196" s="8" t="s">
        <v>528</v>
      </c>
      <c r="F196" s="7" t="s">
        <v>12</v>
      </c>
      <c r="G196" s="7" t="s">
        <v>663</v>
      </c>
      <c r="J196" s="51"/>
      <c r="K196" s="7"/>
    </row>
    <row r="197" spans="1:11" x14ac:dyDescent="0.2">
      <c r="A197" s="7">
        <f t="shared" ref="A197:A228" si="8">IF(B197&lt;&gt;"",ROW()-13,"")</f>
        <v>184</v>
      </c>
      <c r="B197" s="7" t="s">
        <v>511</v>
      </c>
      <c r="C197" s="7" t="s">
        <v>43</v>
      </c>
      <c r="D197" s="8" t="s">
        <v>512</v>
      </c>
      <c r="E197" s="8" t="s">
        <v>529</v>
      </c>
      <c r="F197" s="7" t="s">
        <v>12</v>
      </c>
      <c r="G197" s="7" t="s">
        <v>664</v>
      </c>
      <c r="J197" s="51"/>
      <c r="K197" s="7"/>
    </row>
    <row r="198" spans="1:11" x14ac:dyDescent="0.2">
      <c r="A198" s="7">
        <f t="shared" si="8"/>
        <v>185</v>
      </c>
      <c r="B198" s="7" t="s">
        <v>513</v>
      </c>
      <c r="C198" s="7" t="s">
        <v>44</v>
      </c>
      <c r="D198" s="8" t="s">
        <v>514</v>
      </c>
      <c r="E198" s="8" t="s">
        <v>530</v>
      </c>
      <c r="F198" s="7" t="s">
        <v>12</v>
      </c>
      <c r="G198" s="7" t="s">
        <v>665</v>
      </c>
      <c r="J198" s="51"/>
      <c r="K198" s="7"/>
    </row>
    <row r="199" spans="1:11" x14ac:dyDescent="0.2">
      <c r="A199" s="7">
        <f t="shared" si="8"/>
        <v>186</v>
      </c>
      <c r="B199" s="7" t="s">
        <v>515</v>
      </c>
      <c r="C199" s="7" t="s">
        <v>44</v>
      </c>
      <c r="D199" s="8" t="s">
        <v>516</v>
      </c>
      <c r="E199" s="8" t="s">
        <v>531</v>
      </c>
      <c r="F199" s="7" t="s">
        <v>12</v>
      </c>
      <c r="G199" s="7" t="s">
        <v>666</v>
      </c>
      <c r="J199" s="51"/>
      <c r="K199" s="7"/>
    </row>
    <row r="200" spans="1:11" x14ac:dyDescent="0.2">
      <c r="A200" s="7">
        <f t="shared" si="8"/>
        <v>187</v>
      </c>
      <c r="B200" s="7" t="s">
        <v>517</v>
      </c>
      <c r="C200" s="7" t="s">
        <v>44</v>
      </c>
      <c r="D200" s="8" t="s">
        <v>518</v>
      </c>
      <c r="E200" s="8" t="s">
        <v>532</v>
      </c>
      <c r="F200" s="7" t="s">
        <v>12</v>
      </c>
      <c r="G200" s="7" t="s">
        <v>667</v>
      </c>
      <c r="J200" s="51"/>
      <c r="K200" s="7"/>
    </row>
    <row r="201" spans="1:11" x14ac:dyDescent="0.2">
      <c r="A201" s="7">
        <f t="shared" si="8"/>
        <v>188</v>
      </c>
      <c r="B201" s="7" t="s">
        <v>519</v>
      </c>
      <c r="C201" s="7" t="s">
        <v>44</v>
      </c>
      <c r="D201" s="8" t="s">
        <v>520</v>
      </c>
      <c r="E201" s="8" t="s">
        <v>533</v>
      </c>
      <c r="F201" s="7" t="s">
        <v>12</v>
      </c>
      <c r="G201" s="7" t="s">
        <v>668</v>
      </c>
      <c r="J201" s="51"/>
      <c r="K201" s="7"/>
    </row>
    <row r="202" spans="1:11" x14ac:dyDescent="0.2">
      <c r="A202" s="7">
        <f t="shared" si="8"/>
        <v>189</v>
      </c>
      <c r="B202" s="7" t="s">
        <v>521</v>
      </c>
      <c r="C202" s="7" t="s">
        <v>7</v>
      </c>
      <c r="D202" s="8" t="s">
        <v>522</v>
      </c>
      <c r="E202" s="8" t="s">
        <v>534</v>
      </c>
      <c r="F202" s="7" t="s">
        <v>12</v>
      </c>
      <c r="G202" s="7" t="s">
        <v>669</v>
      </c>
      <c r="H202" s="11">
        <v>44665</v>
      </c>
      <c r="J202" s="51"/>
      <c r="K202" s="7"/>
    </row>
    <row r="203" spans="1:11" x14ac:dyDescent="0.2">
      <c r="A203" s="7">
        <f t="shared" si="8"/>
        <v>190</v>
      </c>
      <c r="B203" s="7" t="s">
        <v>624</v>
      </c>
      <c r="C203" s="7" t="s">
        <v>43</v>
      </c>
      <c r="D203" s="8" t="s">
        <v>625</v>
      </c>
      <c r="E203" s="8" t="s">
        <v>626</v>
      </c>
      <c r="F203" s="7" t="s">
        <v>12</v>
      </c>
      <c r="G203" s="7" t="s">
        <v>627</v>
      </c>
      <c r="J203" s="51"/>
      <c r="K203" s="7"/>
    </row>
    <row r="204" spans="1:11" x14ac:dyDescent="0.2">
      <c r="A204" s="7">
        <f t="shared" si="8"/>
        <v>191</v>
      </c>
      <c r="B204" s="7" t="s">
        <v>628</v>
      </c>
      <c r="C204" s="7" t="s">
        <v>7</v>
      </c>
      <c r="D204" s="8" t="s">
        <v>629</v>
      </c>
      <c r="E204" s="8" t="s">
        <v>630</v>
      </c>
      <c r="F204" s="7" t="s">
        <v>12</v>
      </c>
      <c r="G204" s="7" t="s">
        <v>670</v>
      </c>
      <c r="H204" s="11">
        <v>44876</v>
      </c>
      <c r="J204" s="51"/>
      <c r="K204" s="7"/>
    </row>
    <row r="205" spans="1:11" x14ac:dyDescent="0.2">
      <c r="A205" s="7">
        <f t="shared" si="8"/>
        <v>192</v>
      </c>
      <c r="B205" s="7" t="s">
        <v>824</v>
      </c>
      <c r="C205" s="7" t="s">
        <v>44</v>
      </c>
      <c r="D205" s="8" t="s">
        <v>825</v>
      </c>
      <c r="E205" s="8" t="s">
        <v>826</v>
      </c>
      <c r="F205" s="7" t="s">
        <v>12</v>
      </c>
      <c r="G205" s="7" t="s">
        <v>2501</v>
      </c>
      <c r="J205" s="51"/>
      <c r="K205" s="7"/>
    </row>
    <row r="206" spans="1:11" x14ac:dyDescent="0.2">
      <c r="A206" s="7">
        <f t="shared" si="8"/>
        <v>193</v>
      </c>
      <c r="B206" s="7" t="s">
        <v>827</v>
      </c>
      <c r="C206" s="7" t="s">
        <v>44</v>
      </c>
      <c r="D206" s="8" t="s">
        <v>828</v>
      </c>
      <c r="E206" s="8" t="s">
        <v>829</v>
      </c>
      <c r="F206" s="7" t="s">
        <v>12</v>
      </c>
      <c r="G206" s="7" t="s">
        <v>2502</v>
      </c>
      <c r="J206" s="51"/>
      <c r="K206" s="7"/>
    </row>
    <row r="207" spans="1:11" x14ac:dyDescent="0.2">
      <c r="A207" s="7">
        <f t="shared" si="8"/>
        <v>194</v>
      </c>
      <c r="B207" s="7" t="s">
        <v>830</v>
      </c>
      <c r="C207" s="7" t="s">
        <v>43</v>
      </c>
      <c r="D207" s="8" t="s">
        <v>831</v>
      </c>
      <c r="E207" s="8" t="s">
        <v>832</v>
      </c>
      <c r="F207" s="7" t="s">
        <v>12</v>
      </c>
      <c r="G207" s="7" t="s">
        <v>2503</v>
      </c>
      <c r="J207" s="51"/>
      <c r="K207" s="7"/>
    </row>
    <row r="208" spans="1:11" x14ac:dyDescent="0.2">
      <c r="A208" s="7">
        <f t="shared" si="8"/>
        <v>195</v>
      </c>
      <c r="B208" s="7" t="s">
        <v>833</v>
      </c>
      <c r="C208" s="7" t="s">
        <v>43</v>
      </c>
      <c r="D208" s="8" t="s">
        <v>834</v>
      </c>
      <c r="E208" s="8" t="s">
        <v>835</v>
      </c>
      <c r="F208" s="7" t="s">
        <v>12</v>
      </c>
      <c r="G208" s="7" t="s">
        <v>2504</v>
      </c>
      <c r="J208" s="51"/>
      <c r="K208" s="7"/>
    </row>
    <row r="209" spans="1:11" x14ac:dyDescent="0.2">
      <c r="A209" s="7">
        <f t="shared" si="8"/>
        <v>196</v>
      </c>
      <c r="B209" s="7" t="s">
        <v>837</v>
      </c>
      <c r="C209" s="7" t="s">
        <v>43</v>
      </c>
      <c r="D209" s="8" t="s">
        <v>838</v>
      </c>
      <c r="E209" s="8" t="s">
        <v>836</v>
      </c>
      <c r="F209" s="7" t="s">
        <v>12</v>
      </c>
      <c r="G209" s="7" t="s">
        <v>2505</v>
      </c>
      <c r="J209" s="51"/>
      <c r="K209" s="7"/>
    </row>
    <row r="210" spans="1:11" x14ac:dyDescent="0.2">
      <c r="A210" s="7">
        <f t="shared" si="8"/>
        <v>197</v>
      </c>
      <c r="B210" s="7" t="s">
        <v>840</v>
      </c>
      <c r="C210" s="7" t="s">
        <v>43</v>
      </c>
      <c r="D210" s="8" t="s">
        <v>841</v>
      </c>
      <c r="E210" s="8" t="s">
        <v>839</v>
      </c>
      <c r="F210" s="7" t="s">
        <v>12</v>
      </c>
      <c r="G210" s="7" t="s">
        <v>2506</v>
      </c>
      <c r="J210" s="51"/>
      <c r="K210" s="7"/>
    </row>
    <row r="211" spans="1:11" x14ac:dyDescent="0.2">
      <c r="A211" s="7">
        <f t="shared" si="8"/>
        <v>198</v>
      </c>
      <c r="B211" s="7" t="s">
        <v>536</v>
      </c>
      <c r="C211" s="7" t="s">
        <v>7</v>
      </c>
      <c r="D211" s="8" t="s">
        <v>537</v>
      </c>
      <c r="E211" s="8" t="s">
        <v>548</v>
      </c>
      <c r="F211" s="7" t="s">
        <v>11</v>
      </c>
      <c r="G211" s="7" t="s">
        <v>2507</v>
      </c>
      <c r="H211" s="11">
        <v>45594</v>
      </c>
      <c r="J211" s="51"/>
      <c r="K211" s="7"/>
    </row>
    <row r="212" spans="1:11" x14ac:dyDescent="0.2">
      <c r="A212" s="7">
        <f t="shared" si="8"/>
        <v>199</v>
      </c>
      <c r="B212" s="7" t="s">
        <v>538</v>
      </c>
      <c r="C212" s="7" t="s">
        <v>13</v>
      </c>
      <c r="D212" s="8" t="s">
        <v>539</v>
      </c>
      <c r="E212" s="8" t="s">
        <v>549</v>
      </c>
      <c r="F212" s="7" t="s">
        <v>11</v>
      </c>
      <c r="G212" s="7" t="s">
        <v>554</v>
      </c>
      <c r="H212" s="11">
        <v>44624</v>
      </c>
      <c r="J212" s="51"/>
      <c r="K212" s="7"/>
    </row>
    <row r="213" spans="1:11" x14ac:dyDescent="0.2">
      <c r="A213" s="7">
        <f t="shared" si="8"/>
        <v>200</v>
      </c>
      <c r="B213" s="7" t="s">
        <v>540</v>
      </c>
      <c r="C213" s="7" t="s">
        <v>13</v>
      </c>
      <c r="D213" s="8" t="s">
        <v>541</v>
      </c>
      <c r="E213" s="8" t="s">
        <v>550</v>
      </c>
      <c r="F213" s="7" t="s">
        <v>11</v>
      </c>
      <c r="G213" s="7" t="s">
        <v>2508</v>
      </c>
      <c r="H213" s="11">
        <v>45245</v>
      </c>
      <c r="J213" s="51"/>
      <c r="K213" s="7"/>
    </row>
    <row r="214" spans="1:11" x14ac:dyDescent="0.2">
      <c r="A214" s="7">
        <f t="shared" si="8"/>
        <v>201</v>
      </c>
      <c r="B214" s="7" t="s">
        <v>542</v>
      </c>
      <c r="C214" s="7" t="s">
        <v>7</v>
      </c>
      <c r="D214" s="8" t="s">
        <v>543</v>
      </c>
      <c r="E214" s="8" t="s">
        <v>551</v>
      </c>
      <c r="F214" s="7" t="s">
        <v>11</v>
      </c>
      <c r="G214" s="7" t="s">
        <v>555</v>
      </c>
      <c r="H214" s="11">
        <v>44064</v>
      </c>
      <c r="J214" s="51"/>
      <c r="K214" s="7"/>
    </row>
    <row r="215" spans="1:11" x14ac:dyDescent="0.2">
      <c r="A215" s="7">
        <f t="shared" si="8"/>
        <v>202</v>
      </c>
      <c r="B215" s="7" t="s">
        <v>544</v>
      </c>
      <c r="C215" s="7" t="s">
        <v>10</v>
      </c>
      <c r="D215" s="8" t="s">
        <v>545</v>
      </c>
      <c r="E215" s="8" t="s">
        <v>552</v>
      </c>
      <c r="F215" s="7" t="s">
        <v>11</v>
      </c>
      <c r="G215" s="7" t="s">
        <v>556</v>
      </c>
      <c r="J215" s="51"/>
      <c r="K215" s="7"/>
    </row>
    <row r="216" spans="1:11" x14ac:dyDescent="0.2">
      <c r="A216" s="7">
        <f t="shared" si="8"/>
        <v>203</v>
      </c>
      <c r="B216" s="7" t="s">
        <v>546</v>
      </c>
      <c r="C216" s="7" t="s">
        <v>10</v>
      </c>
      <c r="D216" s="8" t="s">
        <v>547</v>
      </c>
      <c r="E216" s="8" t="s">
        <v>553</v>
      </c>
      <c r="F216" s="7" t="s">
        <v>11</v>
      </c>
      <c r="G216" s="7" t="s">
        <v>163</v>
      </c>
      <c r="J216" s="51"/>
      <c r="K216" s="7"/>
    </row>
    <row r="217" spans="1:11" x14ac:dyDescent="0.2">
      <c r="A217" s="7">
        <f t="shared" si="8"/>
        <v>204</v>
      </c>
      <c r="B217" s="7" t="s">
        <v>578</v>
      </c>
      <c r="C217" s="7" t="s">
        <v>44</v>
      </c>
      <c r="D217" s="8" t="s">
        <v>579</v>
      </c>
      <c r="E217" s="8" t="s">
        <v>584</v>
      </c>
      <c r="F217" s="7" t="s">
        <v>11</v>
      </c>
      <c r="G217" s="7" t="s">
        <v>2509</v>
      </c>
      <c r="K217" s="7"/>
    </row>
    <row r="218" spans="1:11" x14ac:dyDescent="0.2">
      <c r="A218" s="7">
        <f t="shared" si="8"/>
        <v>205</v>
      </c>
      <c r="B218" s="7" t="s">
        <v>580</v>
      </c>
      <c r="C218" s="7" t="s">
        <v>44</v>
      </c>
      <c r="D218" s="8" t="s">
        <v>581</v>
      </c>
      <c r="E218" s="8" t="s">
        <v>585</v>
      </c>
      <c r="F218" s="7" t="s">
        <v>11</v>
      </c>
      <c r="G218" s="7" t="s">
        <v>2510</v>
      </c>
      <c r="K218" s="7"/>
    </row>
    <row r="219" spans="1:11" x14ac:dyDescent="0.2">
      <c r="A219" s="7">
        <f t="shared" si="8"/>
        <v>206</v>
      </c>
      <c r="B219" s="7" t="s">
        <v>582</v>
      </c>
      <c r="C219" s="7" t="s">
        <v>7</v>
      </c>
      <c r="D219" s="8" t="s">
        <v>583</v>
      </c>
      <c r="E219" s="8" t="s">
        <v>586</v>
      </c>
      <c r="F219" s="7" t="s">
        <v>11</v>
      </c>
      <c r="G219" s="7" t="s">
        <v>587</v>
      </c>
      <c r="H219" s="11">
        <v>44007</v>
      </c>
      <c r="K219" s="7"/>
    </row>
    <row r="220" spans="1:11" x14ac:dyDescent="0.2">
      <c r="A220" s="7">
        <f t="shared" si="8"/>
        <v>207</v>
      </c>
      <c r="B220" s="7" t="s">
        <v>631</v>
      </c>
      <c r="C220" s="7" t="s">
        <v>7</v>
      </c>
      <c r="D220" s="8" t="s">
        <v>632</v>
      </c>
      <c r="E220" s="8" t="s">
        <v>633</v>
      </c>
      <c r="F220" s="7" t="s">
        <v>11</v>
      </c>
      <c r="G220" s="7" t="s">
        <v>2511</v>
      </c>
      <c r="H220" s="11">
        <v>43810</v>
      </c>
      <c r="K220" s="7"/>
    </row>
    <row r="221" spans="1:11" x14ac:dyDescent="0.2">
      <c r="A221" s="7">
        <f t="shared" si="8"/>
        <v>208</v>
      </c>
      <c r="B221" s="7" t="s">
        <v>820</v>
      </c>
      <c r="C221" s="7" t="s">
        <v>10</v>
      </c>
      <c r="D221" s="8" t="s">
        <v>821</v>
      </c>
      <c r="E221" s="8" t="s">
        <v>822</v>
      </c>
      <c r="F221" s="7" t="s">
        <v>11</v>
      </c>
      <c r="G221" s="7" t="s">
        <v>823</v>
      </c>
      <c r="H221" s="11">
        <v>44083</v>
      </c>
      <c r="K221" s="7"/>
    </row>
    <row r="222" spans="1:11" x14ac:dyDescent="0.2">
      <c r="A222" s="7">
        <f t="shared" si="8"/>
        <v>209</v>
      </c>
      <c r="B222" s="7" t="s">
        <v>557</v>
      </c>
      <c r="C222" s="7" t="s">
        <v>7</v>
      </c>
      <c r="D222" s="8" t="s">
        <v>558</v>
      </c>
      <c r="E222" s="8" t="s">
        <v>564</v>
      </c>
      <c r="F222" s="7" t="s">
        <v>8</v>
      </c>
      <c r="G222" s="7" t="s">
        <v>569</v>
      </c>
      <c r="J222" s="51"/>
      <c r="K222" s="7"/>
    </row>
    <row r="223" spans="1:11" x14ac:dyDescent="0.2">
      <c r="A223" s="7">
        <f t="shared" si="8"/>
        <v>210</v>
      </c>
      <c r="B223" s="7" t="s">
        <v>559</v>
      </c>
      <c r="C223" s="7" t="s">
        <v>13</v>
      </c>
      <c r="D223" s="8">
        <v>99.060379999999995</v>
      </c>
      <c r="E223" s="8" t="s">
        <v>565</v>
      </c>
      <c r="F223" s="7" t="s">
        <v>8</v>
      </c>
      <c r="G223" s="7" t="s">
        <v>570</v>
      </c>
      <c r="J223" s="51"/>
      <c r="K223" s="7"/>
    </row>
    <row r="224" spans="1:11" x14ac:dyDescent="0.2">
      <c r="A224" s="7">
        <f t="shared" si="8"/>
        <v>211</v>
      </c>
      <c r="B224" s="7" t="s">
        <v>127</v>
      </c>
      <c r="C224" s="7" t="s">
        <v>10</v>
      </c>
      <c r="D224" s="8" t="s">
        <v>128</v>
      </c>
      <c r="E224" s="8" t="s">
        <v>129</v>
      </c>
      <c r="F224" s="7" t="s">
        <v>8</v>
      </c>
      <c r="G224" s="7" t="s">
        <v>671</v>
      </c>
      <c r="H224" s="11">
        <v>45764</v>
      </c>
      <c r="J224" s="51"/>
      <c r="K224" s="7"/>
    </row>
    <row r="225" spans="1:11" x14ac:dyDescent="0.2">
      <c r="A225" s="7">
        <f t="shared" si="8"/>
        <v>212</v>
      </c>
      <c r="B225" s="7" t="s">
        <v>560</v>
      </c>
      <c r="C225" s="7" t="s">
        <v>13</v>
      </c>
      <c r="D225" s="8" t="s">
        <v>561</v>
      </c>
      <c r="E225" s="8" t="s">
        <v>566</v>
      </c>
      <c r="F225" s="7" t="s">
        <v>8</v>
      </c>
      <c r="G225" s="7" t="s">
        <v>571</v>
      </c>
      <c r="H225" s="11">
        <v>45632</v>
      </c>
      <c r="J225" s="51"/>
      <c r="K225" s="7"/>
    </row>
    <row r="226" spans="1:11" x14ac:dyDescent="0.2">
      <c r="A226" s="7">
        <f t="shared" si="8"/>
        <v>213</v>
      </c>
      <c r="B226" s="7" t="s">
        <v>634</v>
      </c>
      <c r="C226" s="7" t="s">
        <v>44</v>
      </c>
      <c r="D226" s="8" t="s">
        <v>562</v>
      </c>
      <c r="E226" s="8" t="s">
        <v>567</v>
      </c>
      <c r="F226" s="7" t="s">
        <v>8</v>
      </c>
      <c r="G226" s="7" t="s">
        <v>672</v>
      </c>
      <c r="J226" s="51"/>
      <c r="K226" s="7"/>
    </row>
    <row r="227" spans="1:11" x14ac:dyDescent="0.2">
      <c r="A227" s="7">
        <f t="shared" si="8"/>
        <v>214</v>
      </c>
      <c r="B227" s="7" t="s">
        <v>635</v>
      </c>
      <c r="C227" s="7" t="s">
        <v>44</v>
      </c>
      <c r="D227" s="8" t="s">
        <v>563</v>
      </c>
      <c r="E227" s="8" t="s">
        <v>568</v>
      </c>
      <c r="F227" s="7" t="s">
        <v>8</v>
      </c>
      <c r="G227" s="7" t="s">
        <v>673</v>
      </c>
      <c r="J227" s="51"/>
      <c r="K227" s="7"/>
    </row>
    <row r="228" spans="1:11" x14ac:dyDescent="0.2">
      <c r="A228" s="7">
        <f t="shared" si="8"/>
        <v>215</v>
      </c>
      <c r="B228" s="7" t="s">
        <v>775</v>
      </c>
      <c r="C228" s="7" t="s">
        <v>44</v>
      </c>
      <c r="D228" s="8" t="s">
        <v>776</v>
      </c>
      <c r="E228" s="8" t="s">
        <v>783</v>
      </c>
      <c r="F228" s="7" t="s">
        <v>8</v>
      </c>
      <c r="G228" s="7" t="s">
        <v>2512</v>
      </c>
      <c r="K228" s="7"/>
    </row>
    <row r="229" spans="1:11" x14ac:dyDescent="0.2">
      <c r="A229" s="7">
        <f t="shared" ref="A229:A232" si="9">IF(B229&lt;&gt;"",ROW()-13,"")</f>
        <v>216</v>
      </c>
      <c r="B229" s="7" t="s">
        <v>777</v>
      </c>
      <c r="C229" s="7" t="s">
        <v>44</v>
      </c>
      <c r="D229" s="8" t="s">
        <v>778</v>
      </c>
      <c r="E229" s="8" t="s">
        <v>784</v>
      </c>
      <c r="F229" s="7" t="s">
        <v>8</v>
      </c>
      <c r="G229" s="7" t="s">
        <v>2513</v>
      </c>
      <c r="K229" s="7"/>
    </row>
    <row r="230" spans="1:11" x14ac:dyDescent="0.2">
      <c r="A230" s="7">
        <f t="shared" si="9"/>
        <v>217</v>
      </c>
      <c r="B230" s="7" t="s">
        <v>779</v>
      </c>
      <c r="C230" s="7" t="s">
        <v>44</v>
      </c>
      <c r="D230" s="8" t="s">
        <v>780</v>
      </c>
      <c r="E230" s="8" t="s">
        <v>785</v>
      </c>
      <c r="F230" s="7" t="s">
        <v>8</v>
      </c>
      <c r="G230" s="7" t="s">
        <v>2514</v>
      </c>
      <c r="K230" s="7"/>
    </row>
    <row r="231" spans="1:11" x14ac:dyDescent="0.2">
      <c r="A231" s="7">
        <f t="shared" si="9"/>
        <v>218</v>
      </c>
      <c r="B231" s="7" t="s">
        <v>781</v>
      </c>
      <c r="C231" s="7" t="s">
        <v>44</v>
      </c>
      <c r="D231" s="8" t="s">
        <v>782</v>
      </c>
      <c r="E231" s="8" t="s">
        <v>786</v>
      </c>
      <c r="F231" s="7" t="s">
        <v>8</v>
      </c>
      <c r="G231" s="7" t="s">
        <v>2515</v>
      </c>
      <c r="K231" s="7"/>
    </row>
    <row r="232" spans="1:11" x14ac:dyDescent="0.2">
      <c r="A232" s="7">
        <f t="shared" si="9"/>
        <v>219</v>
      </c>
      <c r="B232" s="7" t="s">
        <v>787</v>
      </c>
      <c r="C232" s="7" t="s">
        <v>44</v>
      </c>
      <c r="D232" s="8" t="s">
        <v>788</v>
      </c>
      <c r="E232" s="7" t="s">
        <v>789</v>
      </c>
      <c r="F232" s="7" t="s">
        <v>8</v>
      </c>
      <c r="G232" s="7" t="s">
        <v>2516</v>
      </c>
      <c r="K232" s="7"/>
    </row>
    <row r="233" spans="1:11" x14ac:dyDescent="0.2">
      <c r="A233" s="7">
        <f>IF(ՏՀԷ!B233&lt;&gt;"",ROW()-13,"")</f>
        <v>220</v>
      </c>
      <c r="B233" s="7" t="s">
        <v>892</v>
      </c>
      <c r="C233" s="7" t="s">
        <v>7</v>
      </c>
      <c r="D233" s="8" t="s">
        <v>1276</v>
      </c>
      <c r="E233" s="8" t="s">
        <v>1029</v>
      </c>
      <c r="F233" s="7" t="s">
        <v>22</v>
      </c>
      <c r="G233" s="7" t="s">
        <v>1030</v>
      </c>
      <c r="H233" s="11">
        <v>45219</v>
      </c>
      <c r="I233" s="11"/>
    </row>
    <row r="234" spans="1:11" s="51" customFormat="1" x14ac:dyDescent="0.2">
      <c r="A234" s="51">
        <f>IF(ՏՀԷ!B234&lt;&gt;"",ROW()-13,"")</f>
        <v>221</v>
      </c>
      <c r="B234" s="51" t="s">
        <v>899</v>
      </c>
      <c r="C234" s="50" t="s">
        <v>10</v>
      </c>
      <c r="D234" s="52" t="s">
        <v>1283</v>
      </c>
      <c r="E234" s="52" t="s">
        <v>1041</v>
      </c>
      <c r="F234" s="52" t="s">
        <v>22</v>
      </c>
      <c r="G234" s="51" t="s">
        <v>1042</v>
      </c>
      <c r="H234" s="50">
        <v>45351</v>
      </c>
      <c r="I234" s="50"/>
      <c r="K234" s="50"/>
    </row>
    <row r="235" spans="1:11" x14ac:dyDescent="0.2">
      <c r="A235" s="7">
        <f>IF(ՏՀԷ!B235&lt;&gt;"",ROW()-13,"")</f>
        <v>222</v>
      </c>
      <c r="B235" s="7" t="s">
        <v>905</v>
      </c>
      <c r="C235" s="11" t="s">
        <v>7</v>
      </c>
      <c r="D235" s="8" t="s">
        <v>1289</v>
      </c>
      <c r="E235" s="8" t="s">
        <v>1051</v>
      </c>
      <c r="F235" s="8" t="s">
        <v>22</v>
      </c>
      <c r="G235" s="7" t="s">
        <v>1052</v>
      </c>
      <c r="H235" s="11">
        <v>45877</v>
      </c>
      <c r="I235" s="11"/>
      <c r="J235" s="51"/>
    </row>
    <row r="236" spans="1:11" x14ac:dyDescent="0.2">
      <c r="A236" s="7">
        <f>IF(ՏՀԷ!B236&lt;&gt;"",ROW()-13,"")</f>
        <v>223</v>
      </c>
      <c r="B236" s="7" t="s">
        <v>906</v>
      </c>
      <c r="C236" s="11" t="s">
        <v>7</v>
      </c>
      <c r="D236" s="8" t="s">
        <v>1290</v>
      </c>
      <c r="E236" s="8" t="s">
        <v>1053</v>
      </c>
      <c r="F236" s="8" t="s">
        <v>22</v>
      </c>
      <c r="G236" s="7" t="s">
        <v>1054</v>
      </c>
      <c r="H236" s="11">
        <v>45814</v>
      </c>
      <c r="I236" s="11"/>
      <c r="J236" s="51"/>
    </row>
    <row r="237" spans="1:11" x14ac:dyDescent="0.2">
      <c r="A237" s="7">
        <f>IF(ՏՀԷ!B237&lt;&gt;"",ROW()-13,"")</f>
        <v>224</v>
      </c>
      <c r="B237" s="7" t="s">
        <v>917</v>
      </c>
      <c r="C237" s="11" t="s">
        <v>10</v>
      </c>
      <c r="D237" s="8" t="s">
        <v>1301</v>
      </c>
      <c r="E237" s="8" t="s">
        <v>1072</v>
      </c>
      <c r="F237" s="8" t="s">
        <v>22</v>
      </c>
      <c r="G237" s="7" t="s">
        <v>1073</v>
      </c>
      <c r="H237" s="11">
        <v>45785</v>
      </c>
      <c r="I237" s="11"/>
      <c r="J237" s="51"/>
    </row>
    <row r="238" spans="1:11" x14ac:dyDescent="0.2">
      <c r="A238" s="7">
        <f>IF(ՏՀԷ!B238&lt;&gt;"",ROW()-13,"")</f>
        <v>225</v>
      </c>
      <c r="B238" s="7" t="s">
        <v>919</v>
      </c>
      <c r="C238" s="11" t="s">
        <v>7</v>
      </c>
      <c r="D238" s="8" t="s">
        <v>1303</v>
      </c>
      <c r="E238" s="8" t="s">
        <v>1076</v>
      </c>
      <c r="F238" s="8" t="s">
        <v>22</v>
      </c>
      <c r="G238" s="7" t="s">
        <v>1077</v>
      </c>
      <c r="H238" s="11">
        <v>45520</v>
      </c>
      <c r="I238" s="11"/>
      <c r="J238" s="51"/>
    </row>
    <row r="239" spans="1:11" x14ac:dyDescent="0.2">
      <c r="A239" s="7">
        <f>IF(ՏՀԷ!B239&lt;&gt;"",ROW()-13,"")</f>
        <v>226</v>
      </c>
      <c r="B239" s="7" t="s">
        <v>921</v>
      </c>
      <c r="C239" s="11" t="s">
        <v>7</v>
      </c>
      <c r="D239" s="8" t="s">
        <v>1305</v>
      </c>
      <c r="E239" s="8" t="s">
        <v>1079</v>
      </c>
      <c r="F239" s="8" t="s">
        <v>22</v>
      </c>
      <c r="G239" s="7" t="s">
        <v>1080</v>
      </c>
      <c r="H239" s="11">
        <v>45702</v>
      </c>
      <c r="I239" s="11"/>
      <c r="J239" s="51"/>
    </row>
    <row r="240" spans="1:11" x14ac:dyDescent="0.2">
      <c r="A240" s="7">
        <f>IF(ՏՀԷ!B240&lt;&gt;"",ROW()-13,"")</f>
        <v>227</v>
      </c>
      <c r="B240" s="7" t="s">
        <v>922</v>
      </c>
      <c r="C240" s="11" t="s">
        <v>7</v>
      </c>
      <c r="D240" s="8" t="s">
        <v>1306</v>
      </c>
      <c r="E240" s="8" t="s">
        <v>1081</v>
      </c>
      <c r="F240" s="8" t="s">
        <v>22</v>
      </c>
      <c r="G240" s="7" t="s">
        <v>1082</v>
      </c>
      <c r="H240" s="11">
        <v>45849</v>
      </c>
      <c r="I240" s="11"/>
      <c r="J240" s="51"/>
    </row>
    <row r="241" spans="1:10" x14ac:dyDescent="0.2">
      <c r="A241" s="7">
        <f>IF(ՏՀԷ!B241&lt;&gt;"",ROW()-14,"")</f>
        <v>227</v>
      </c>
      <c r="B241" s="7" t="s">
        <v>926</v>
      </c>
      <c r="C241" s="11" t="s">
        <v>7</v>
      </c>
      <c r="D241" s="8" t="s">
        <v>1310</v>
      </c>
      <c r="E241" s="8" t="s">
        <v>1087</v>
      </c>
      <c r="F241" s="8" t="s">
        <v>22</v>
      </c>
      <c r="G241" s="7" t="s">
        <v>1088</v>
      </c>
      <c r="H241" s="11">
        <v>44022</v>
      </c>
      <c r="I241" s="11"/>
      <c r="J241" s="51"/>
    </row>
    <row r="242" spans="1:10" x14ac:dyDescent="0.2">
      <c r="A242" s="7">
        <f>IF(ՏՀԷ!B242&lt;&gt;"",ROW()-17,"")</f>
        <v>225</v>
      </c>
      <c r="B242" s="7" t="s">
        <v>983</v>
      </c>
      <c r="C242" s="7" t="s">
        <v>7</v>
      </c>
      <c r="D242" s="8" t="s">
        <v>1372</v>
      </c>
      <c r="E242" s="8" t="s">
        <v>1199</v>
      </c>
      <c r="F242" s="8" t="s">
        <v>22</v>
      </c>
      <c r="G242" s="11" t="s">
        <v>2517</v>
      </c>
      <c r="I242" s="11"/>
      <c r="J242" s="51"/>
    </row>
    <row r="243" spans="1:10" x14ac:dyDescent="0.2">
      <c r="A243" s="7">
        <f>IF(ՏՀԷ!B243&lt;&gt;"",ROW()-17,"")</f>
        <v>226</v>
      </c>
      <c r="B243" s="7" t="s">
        <v>984</v>
      </c>
      <c r="C243" s="7" t="s">
        <v>7</v>
      </c>
      <c r="D243" s="8" t="s">
        <v>1373</v>
      </c>
      <c r="E243" s="8" t="s">
        <v>1200</v>
      </c>
      <c r="F243" s="8" t="s">
        <v>22</v>
      </c>
      <c r="G243" s="11" t="s">
        <v>2518</v>
      </c>
      <c r="I243" s="11"/>
      <c r="J243" s="51"/>
    </row>
    <row r="244" spans="1:10" x14ac:dyDescent="0.2">
      <c r="A244" s="7">
        <f>IF(ՏՀԷ!B244&lt;&gt;"",ROW()-17,"")</f>
        <v>227</v>
      </c>
      <c r="B244" s="7" t="s">
        <v>985</v>
      </c>
      <c r="C244" s="7" t="s">
        <v>7</v>
      </c>
      <c r="D244" s="8" t="s">
        <v>1374</v>
      </c>
      <c r="E244" s="8" t="s">
        <v>1201</v>
      </c>
      <c r="F244" s="8" t="s">
        <v>22</v>
      </c>
      <c r="G244" s="11" t="s">
        <v>1202</v>
      </c>
      <c r="I244" s="11"/>
      <c r="J244" s="51"/>
    </row>
    <row r="245" spans="1:10" x14ac:dyDescent="0.2">
      <c r="A245" s="7">
        <f>IF(ՏՀԷ!B245&lt;&gt;"",ROW()-17,"")</f>
        <v>228</v>
      </c>
      <c r="B245" s="7" t="s">
        <v>986</v>
      </c>
      <c r="C245" s="7" t="s">
        <v>7</v>
      </c>
      <c r="D245" s="8" t="s">
        <v>1375</v>
      </c>
      <c r="E245" s="8" t="s">
        <v>1203</v>
      </c>
      <c r="F245" s="8" t="s">
        <v>22</v>
      </c>
      <c r="G245" s="11" t="s">
        <v>1204</v>
      </c>
      <c r="I245" s="11"/>
      <c r="J245" s="51"/>
    </row>
    <row r="246" spans="1:10" x14ac:dyDescent="0.2">
      <c r="A246" s="7">
        <f>IF(ՏՀԷ!B246&lt;&gt;"",ROW()-13,"")</f>
        <v>233</v>
      </c>
      <c r="B246" s="7" t="s">
        <v>889</v>
      </c>
      <c r="C246" s="7" t="s">
        <v>7</v>
      </c>
      <c r="D246" s="8" t="s">
        <v>1273</v>
      </c>
      <c r="E246" s="8" t="s">
        <v>1026</v>
      </c>
      <c r="F246" s="7" t="s">
        <v>12</v>
      </c>
      <c r="G246" s="7" t="s">
        <v>2156</v>
      </c>
      <c r="H246" s="11">
        <v>45770</v>
      </c>
      <c r="I246" s="11"/>
      <c r="J246" s="51"/>
    </row>
    <row r="247" spans="1:10" x14ac:dyDescent="0.2">
      <c r="A247" s="7">
        <f>IF(ՏՀԷ!B247&lt;&gt;"",ROW()-13,"")</f>
        <v>234</v>
      </c>
      <c r="B247" s="7" t="s">
        <v>890</v>
      </c>
      <c r="C247" s="7" t="s">
        <v>7</v>
      </c>
      <c r="D247" s="8" t="s">
        <v>1274</v>
      </c>
      <c r="E247" s="8" t="s">
        <v>1027</v>
      </c>
      <c r="F247" s="7" t="s">
        <v>12</v>
      </c>
      <c r="G247" s="7" t="s">
        <v>2157</v>
      </c>
      <c r="H247" s="11">
        <v>45762</v>
      </c>
      <c r="I247" s="11"/>
      <c r="J247" s="51"/>
    </row>
    <row r="248" spans="1:10" x14ac:dyDescent="0.2">
      <c r="A248" s="7">
        <f>IF(ՏՀԷ!B248&lt;&gt;"",ROW()-13,"")</f>
        <v>235</v>
      </c>
      <c r="B248" s="7" t="s">
        <v>891</v>
      </c>
      <c r="C248" s="7" t="s">
        <v>7</v>
      </c>
      <c r="D248" s="8" t="s">
        <v>1275</v>
      </c>
      <c r="E248" s="8" t="s">
        <v>1028</v>
      </c>
      <c r="F248" s="7" t="s">
        <v>12</v>
      </c>
      <c r="G248" s="7" t="s">
        <v>2158</v>
      </c>
      <c r="H248" s="11">
        <v>45737</v>
      </c>
      <c r="I248" s="11"/>
      <c r="J248" s="51"/>
    </row>
    <row r="249" spans="1:10" x14ac:dyDescent="0.2">
      <c r="A249" s="7">
        <f>IF(ՏՀԷ!B249&lt;&gt;"",ROW()-13,"")</f>
        <v>236</v>
      </c>
      <c r="B249" s="7" t="s">
        <v>893</v>
      </c>
      <c r="C249" s="7" t="s">
        <v>7</v>
      </c>
      <c r="D249" s="8" t="s">
        <v>1277</v>
      </c>
      <c r="E249" s="8" t="s">
        <v>1031</v>
      </c>
      <c r="F249" s="7" t="s">
        <v>12</v>
      </c>
      <c r="G249" s="7" t="s">
        <v>1032</v>
      </c>
      <c r="H249" s="11">
        <v>45407</v>
      </c>
      <c r="I249" s="11"/>
      <c r="J249" s="51"/>
    </row>
    <row r="250" spans="1:10" x14ac:dyDescent="0.2">
      <c r="A250" s="7">
        <f>IF(ՏՀԷ!B250&lt;&gt;"",ROW()-13,"")</f>
        <v>237</v>
      </c>
      <c r="B250" s="7" t="s">
        <v>901</v>
      </c>
      <c r="C250" s="11" t="s">
        <v>10</v>
      </c>
      <c r="D250" s="8" t="s">
        <v>1285</v>
      </c>
      <c r="E250" s="8" t="s">
        <v>1044</v>
      </c>
      <c r="F250" s="8" t="s">
        <v>12</v>
      </c>
      <c r="G250" s="7" t="s">
        <v>1045</v>
      </c>
      <c r="H250" s="11">
        <v>45693</v>
      </c>
      <c r="I250" s="11"/>
      <c r="J250" s="51"/>
    </row>
    <row r="251" spans="1:10" x14ac:dyDescent="0.2">
      <c r="A251" s="7">
        <f>IF(ՏՀԷ!B251&lt;&gt;"",ROW()-13,"")</f>
        <v>238</v>
      </c>
      <c r="B251" s="7" t="s">
        <v>902</v>
      </c>
      <c r="C251" s="11" t="s">
        <v>7</v>
      </c>
      <c r="D251" s="8" t="s">
        <v>1286</v>
      </c>
      <c r="E251" s="8" t="s">
        <v>1046</v>
      </c>
      <c r="F251" s="8" t="s">
        <v>12</v>
      </c>
      <c r="G251" s="7" t="s">
        <v>1047</v>
      </c>
      <c r="H251" s="11">
        <v>45253</v>
      </c>
      <c r="I251" s="11"/>
    </row>
    <row r="252" spans="1:10" x14ac:dyDescent="0.2">
      <c r="A252" s="7">
        <f>IF(ՏՀԷ!B252&lt;&gt;"",ROW()-13,"")</f>
        <v>239</v>
      </c>
      <c r="B252" s="7" t="s">
        <v>904</v>
      </c>
      <c r="C252" s="11" t="s">
        <v>7</v>
      </c>
      <c r="D252" s="8" t="s">
        <v>1288</v>
      </c>
      <c r="E252" s="8" t="s">
        <v>1050</v>
      </c>
      <c r="F252" s="8" t="s">
        <v>12</v>
      </c>
      <c r="G252" s="7" t="s">
        <v>2154</v>
      </c>
      <c r="H252" s="11">
        <v>45616</v>
      </c>
      <c r="I252" s="11"/>
      <c r="J252" s="51"/>
    </row>
    <row r="253" spans="1:10" x14ac:dyDescent="0.2">
      <c r="A253" s="7">
        <f>IF(ՏՀԷ!B253&lt;&gt;"",ROW()-13,"")</f>
        <v>240</v>
      </c>
      <c r="B253" s="7" t="s">
        <v>923</v>
      </c>
      <c r="C253" s="11" t="s">
        <v>10</v>
      </c>
      <c r="D253" s="8" t="s">
        <v>1307</v>
      </c>
      <c r="E253" s="8" t="s">
        <v>1083</v>
      </c>
      <c r="F253" s="8" t="s">
        <v>12</v>
      </c>
      <c r="G253" s="7" t="s">
        <v>2155</v>
      </c>
      <c r="H253" s="11">
        <v>45812</v>
      </c>
      <c r="I253" s="11"/>
      <c r="J253" s="51"/>
    </row>
    <row r="254" spans="1:10" x14ac:dyDescent="0.2">
      <c r="A254" s="7">
        <f>IF(ՏՀԷ!B254&lt;&gt;"",ROW()-17,"")</f>
        <v>237</v>
      </c>
      <c r="B254" s="7" t="s">
        <v>965</v>
      </c>
      <c r="C254" s="11" t="s">
        <v>963</v>
      </c>
      <c r="D254" s="8" t="s">
        <v>1354</v>
      </c>
      <c r="E254" s="8" t="s">
        <v>1164</v>
      </c>
      <c r="F254" s="7" t="s">
        <v>12</v>
      </c>
      <c r="G254" s="7" t="s">
        <v>1165</v>
      </c>
      <c r="I254" s="11"/>
      <c r="J254" s="51"/>
    </row>
    <row r="255" spans="1:10" x14ac:dyDescent="0.2">
      <c r="A255" s="7">
        <f>IF(ՏՀԷ!B255&lt;&gt;"",ROW()-17,"")</f>
        <v>238</v>
      </c>
      <c r="B255" s="7" t="s">
        <v>966</v>
      </c>
      <c r="C255" s="19" t="s">
        <v>963</v>
      </c>
      <c r="D255" s="8" t="s">
        <v>1355</v>
      </c>
      <c r="E255" s="8" t="s">
        <v>1166</v>
      </c>
      <c r="F255" s="8" t="s">
        <v>12</v>
      </c>
      <c r="G255" s="7" t="s">
        <v>1167</v>
      </c>
      <c r="I255" s="11"/>
      <c r="J255" s="51"/>
    </row>
    <row r="256" spans="1:10" x14ac:dyDescent="0.2">
      <c r="A256" s="7">
        <f>IF(ՏՀԷ!B256&lt;&gt;"",ROW()-17,"")</f>
        <v>239</v>
      </c>
      <c r="B256" s="7" t="s">
        <v>967</v>
      </c>
      <c r="C256" s="19" t="s">
        <v>963</v>
      </c>
      <c r="D256" s="8" t="s">
        <v>1356</v>
      </c>
      <c r="E256" s="8" t="s">
        <v>1168</v>
      </c>
      <c r="F256" s="8" t="s">
        <v>12</v>
      </c>
      <c r="G256" s="7" t="s">
        <v>1169</v>
      </c>
      <c r="I256" s="11"/>
      <c r="J256" s="51"/>
    </row>
    <row r="257" spans="1:10" x14ac:dyDescent="0.2">
      <c r="A257" s="7">
        <f>IF(ՏՀԷ!B257&lt;&gt;"",ROW()-17,"")</f>
        <v>240</v>
      </c>
      <c r="B257" s="7" t="s">
        <v>968</v>
      </c>
      <c r="C257" s="11" t="s">
        <v>963</v>
      </c>
      <c r="D257" s="8" t="s">
        <v>1357</v>
      </c>
      <c r="E257" s="8" t="s">
        <v>1170</v>
      </c>
      <c r="F257" s="8" t="s">
        <v>12</v>
      </c>
      <c r="G257" s="7" t="s">
        <v>1171</v>
      </c>
      <c r="I257" s="11"/>
      <c r="J257" s="51"/>
    </row>
    <row r="258" spans="1:10" x14ac:dyDescent="0.2">
      <c r="A258" s="7">
        <f>IF(ՏՀԷ!B258&lt;&gt;"",ROW()-14,"")</f>
        <v>244</v>
      </c>
      <c r="B258" s="7" t="s">
        <v>947</v>
      </c>
      <c r="C258" s="11" t="s">
        <v>7</v>
      </c>
      <c r="D258" s="8" t="s">
        <v>1335</v>
      </c>
      <c r="E258" s="8" t="s">
        <v>1128</v>
      </c>
      <c r="F258" s="8" t="s">
        <v>12</v>
      </c>
      <c r="G258" s="7" t="s">
        <v>2519</v>
      </c>
      <c r="H258" s="11">
        <v>44911</v>
      </c>
      <c r="I258" s="11"/>
      <c r="J258" s="51"/>
    </row>
    <row r="259" spans="1:10" x14ac:dyDescent="0.2">
      <c r="A259" s="7">
        <f>IF(ՏՀԷ!B259&lt;&gt;"",ROW()-14,"")</f>
        <v>245</v>
      </c>
      <c r="B259" s="7" t="s">
        <v>948</v>
      </c>
      <c r="C259" s="11" t="s">
        <v>7</v>
      </c>
      <c r="D259" s="8" t="s">
        <v>1336</v>
      </c>
      <c r="E259" s="8" t="s">
        <v>1129</v>
      </c>
      <c r="F259" s="8" t="s">
        <v>12</v>
      </c>
      <c r="G259" s="21" t="s">
        <v>1130</v>
      </c>
      <c r="H259" s="11">
        <v>44092</v>
      </c>
      <c r="I259" s="11"/>
      <c r="J259" s="51"/>
    </row>
    <row r="260" spans="1:10" x14ac:dyDescent="0.2">
      <c r="A260" s="7">
        <f>IF(ՏՀԷ!B260&lt;&gt;"",ROW()-13,"")</f>
        <v>247</v>
      </c>
      <c r="B260" s="7" t="s">
        <v>907</v>
      </c>
      <c r="C260" s="11" t="s">
        <v>7</v>
      </c>
      <c r="D260" s="8" t="s">
        <v>1291</v>
      </c>
      <c r="E260" s="8" t="s">
        <v>1055</v>
      </c>
      <c r="F260" s="8" t="s">
        <v>8</v>
      </c>
      <c r="G260" s="7" t="s">
        <v>1056</v>
      </c>
      <c r="H260" s="11">
        <v>45679</v>
      </c>
      <c r="I260" s="11"/>
      <c r="J260" s="51"/>
    </row>
    <row r="261" spans="1:10" x14ac:dyDescent="0.2">
      <c r="A261" s="7">
        <f>IF(ՏՀԷ!B261&lt;&gt;"",ROW()-13,"")</f>
        <v>248</v>
      </c>
      <c r="B261" s="7" t="s">
        <v>908</v>
      </c>
      <c r="C261" s="11" t="s">
        <v>7</v>
      </c>
      <c r="D261" s="8" t="s">
        <v>1292</v>
      </c>
      <c r="E261" s="8" t="s">
        <v>1057</v>
      </c>
      <c r="F261" s="8" t="s">
        <v>8</v>
      </c>
      <c r="G261" s="7" t="s">
        <v>2146</v>
      </c>
      <c r="H261" s="11">
        <v>45763</v>
      </c>
      <c r="I261" s="11"/>
      <c r="J261" s="51"/>
    </row>
    <row r="262" spans="1:10" x14ac:dyDescent="0.2">
      <c r="A262" s="7">
        <f>IF(ՏՀԷ!B262&lt;&gt;"",ROW()-13,"")</f>
        <v>249</v>
      </c>
      <c r="B262" s="7" t="s">
        <v>909</v>
      </c>
      <c r="C262" s="11" t="s">
        <v>7</v>
      </c>
      <c r="D262" s="8" t="s">
        <v>1293</v>
      </c>
      <c r="E262" s="8" t="s">
        <v>1058</v>
      </c>
      <c r="F262" s="8" t="s">
        <v>8</v>
      </c>
      <c r="G262" s="7" t="s">
        <v>1059</v>
      </c>
      <c r="H262" s="11">
        <v>45884</v>
      </c>
      <c r="I262" s="11"/>
      <c r="J262" s="51"/>
    </row>
    <row r="263" spans="1:10" x14ac:dyDescent="0.2">
      <c r="A263" s="7">
        <f>IF(ՏՀԷ!B263&lt;&gt;"",ROW()-13,"")</f>
        <v>250</v>
      </c>
      <c r="B263" s="7" t="s">
        <v>910</v>
      </c>
      <c r="C263" s="11" t="s">
        <v>7</v>
      </c>
      <c r="D263" s="8" t="s">
        <v>1294</v>
      </c>
      <c r="E263" s="8" t="s">
        <v>1060</v>
      </c>
      <c r="F263" s="8" t="s">
        <v>8</v>
      </c>
      <c r="G263" s="7" t="s">
        <v>2145</v>
      </c>
      <c r="H263" s="11">
        <v>45735</v>
      </c>
      <c r="I263" s="11"/>
      <c r="J263" s="51"/>
    </row>
    <row r="264" spans="1:10" x14ac:dyDescent="0.2">
      <c r="A264" s="7">
        <f>IF(ՏՀԷ!B264&lt;&gt;"",ROW()-17,"")</f>
        <v>247</v>
      </c>
      <c r="B264" s="7" t="s">
        <v>991</v>
      </c>
      <c r="C264" s="19" t="s">
        <v>7</v>
      </c>
      <c r="D264" s="8" t="s">
        <v>1381</v>
      </c>
      <c r="E264" s="8" t="s">
        <v>1214</v>
      </c>
      <c r="F264" s="8" t="s">
        <v>8</v>
      </c>
      <c r="G264" s="7" t="s">
        <v>2147</v>
      </c>
      <c r="I264" s="11"/>
      <c r="J264" s="51"/>
    </row>
    <row r="265" spans="1:10" x14ac:dyDescent="0.2">
      <c r="A265" s="7">
        <f>IF(ՏՀԷ!B265&lt;&gt;"",ROW()-17,"")</f>
        <v>248</v>
      </c>
      <c r="B265" s="7" t="s">
        <v>992</v>
      </c>
      <c r="C265" s="19" t="s">
        <v>7</v>
      </c>
      <c r="D265" s="8" t="s">
        <v>1382</v>
      </c>
      <c r="E265" s="8" t="s">
        <v>1215</v>
      </c>
      <c r="F265" s="8" t="s">
        <v>8</v>
      </c>
      <c r="G265" s="7" t="s">
        <v>2148</v>
      </c>
      <c r="I265" s="11"/>
      <c r="J265" s="51"/>
    </row>
    <row r="266" spans="1:10" x14ac:dyDescent="0.2">
      <c r="A266" s="7">
        <f>IF(ՏՀԷ!B266&lt;&gt;"",ROW()-17,"")</f>
        <v>249</v>
      </c>
      <c r="B266" s="7" t="s">
        <v>993</v>
      </c>
      <c r="C266" s="19" t="s">
        <v>7</v>
      </c>
      <c r="D266" s="8" t="s">
        <v>1383</v>
      </c>
      <c r="E266" s="8" t="s">
        <v>1216</v>
      </c>
      <c r="F266" s="54" t="s">
        <v>8</v>
      </c>
      <c r="G266" s="7" t="s">
        <v>2149</v>
      </c>
      <c r="I266" s="11"/>
      <c r="J266" s="51"/>
    </row>
    <row r="267" spans="1:10" x14ac:dyDescent="0.2">
      <c r="A267" s="7">
        <f>IF(ՏՀԷ!B267&lt;&gt;"",ROW()-17,"")</f>
        <v>250</v>
      </c>
      <c r="B267" s="7" t="s">
        <v>994</v>
      </c>
      <c r="C267" s="19" t="s">
        <v>7</v>
      </c>
      <c r="D267" s="8" t="s">
        <v>1384</v>
      </c>
      <c r="E267" s="8" t="s">
        <v>1217</v>
      </c>
      <c r="F267" s="54" t="s">
        <v>8</v>
      </c>
      <c r="G267" s="7" t="s">
        <v>2150</v>
      </c>
      <c r="I267" s="11"/>
      <c r="J267" s="51"/>
    </row>
    <row r="268" spans="1:10" x14ac:dyDescent="0.2">
      <c r="A268" s="7">
        <f>IF(ՏՀԷ!B268&lt;&gt;"",ROW()-17,"")</f>
        <v>251</v>
      </c>
      <c r="B268" s="7" t="s">
        <v>995</v>
      </c>
      <c r="C268" s="19" t="s">
        <v>27</v>
      </c>
      <c r="D268" s="8" t="s">
        <v>1385</v>
      </c>
      <c r="E268" s="8" t="s">
        <v>1218</v>
      </c>
      <c r="F268" s="54" t="s">
        <v>8</v>
      </c>
      <c r="G268" s="7" t="s">
        <v>1219</v>
      </c>
      <c r="I268" s="11"/>
      <c r="J268" s="51"/>
    </row>
    <row r="269" spans="1:10" x14ac:dyDescent="0.2">
      <c r="A269" s="7">
        <f>IF(ՏՀԷ!B269&lt;&gt;"",ROW()-17,"")</f>
        <v>252</v>
      </c>
      <c r="B269" s="7" t="s">
        <v>1010</v>
      </c>
      <c r="C269" s="7" t="s">
        <v>10</v>
      </c>
      <c r="D269" s="7" t="s">
        <v>1399</v>
      </c>
      <c r="E269" s="8" t="s">
        <v>1246</v>
      </c>
      <c r="F269" s="8" t="s">
        <v>8</v>
      </c>
      <c r="G269" s="7" t="s">
        <v>1247</v>
      </c>
      <c r="I269" s="11"/>
      <c r="J269" s="51"/>
    </row>
    <row r="270" spans="1:10" x14ac:dyDescent="0.2">
      <c r="A270" s="7">
        <f>IF(ՏՀԷ!B270&lt;&gt;"",ROW()-17,"")</f>
        <v>253</v>
      </c>
      <c r="B270" s="55" t="s">
        <v>1011</v>
      </c>
      <c r="C270" s="7" t="s">
        <v>7</v>
      </c>
      <c r="D270" s="8" t="s">
        <v>1400</v>
      </c>
      <c r="E270" s="8" t="s">
        <v>1248</v>
      </c>
      <c r="F270" s="54" t="s">
        <v>8</v>
      </c>
      <c r="G270" s="7" t="s">
        <v>1249</v>
      </c>
      <c r="I270" s="11"/>
    </row>
    <row r="271" spans="1:10" x14ac:dyDescent="0.2">
      <c r="A271" s="7">
        <f>IF(ՏՀԷ!B271&lt;&gt;"",ROW()-14,"")</f>
        <v>257</v>
      </c>
      <c r="B271" s="7" t="s">
        <v>938</v>
      </c>
      <c r="C271" s="11" t="s">
        <v>7</v>
      </c>
      <c r="D271" s="8" t="s">
        <v>1322</v>
      </c>
      <c r="E271" s="8" t="s">
        <v>1108</v>
      </c>
      <c r="F271" s="8" t="s">
        <v>8</v>
      </c>
      <c r="G271" s="7" t="s">
        <v>1109</v>
      </c>
      <c r="H271" s="11">
        <v>44846</v>
      </c>
      <c r="I271" s="11"/>
      <c r="J271" s="51"/>
    </row>
    <row r="272" spans="1:10" x14ac:dyDescent="0.2">
      <c r="A272" s="7">
        <f>IF(ՏՀԷ!B272&lt;&gt;"",ROW()-14,"")</f>
        <v>258</v>
      </c>
      <c r="B272" s="7" t="s">
        <v>942</v>
      </c>
      <c r="C272" s="11" t="s">
        <v>10</v>
      </c>
      <c r="D272" s="8" t="s">
        <v>1328</v>
      </c>
      <c r="E272" s="8" t="s">
        <v>1118</v>
      </c>
      <c r="F272" s="8" t="s">
        <v>8</v>
      </c>
      <c r="G272" s="7" t="s">
        <v>2144</v>
      </c>
      <c r="H272" s="11">
        <v>45216</v>
      </c>
      <c r="I272" s="11"/>
    </row>
    <row r="273" spans="1:10" x14ac:dyDescent="0.2">
      <c r="A273" s="7">
        <f>IF(ՏՀԷ!B273&lt;&gt;"",ROW()-14,"")</f>
        <v>259</v>
      </c>
      <c r="B273" s="7" t="s">
        <v>943</v>
      </c>
      <c r="C273" s="11" t="s">
        <v>7</v>
      </c>
      <c r="D273" s="8" t="s">
        <v>1331</v>
      </c>
      <c r="E273" s="8" t="s">
        <v>1121</v>
      </c>
      <c r="F273" s="8" t="s">
        <v>8</v>
      </c>
      <c r="G273" s="7" t="s">
        <v>1122</v>
      </c>
      <c r="H273" s="11">
        <v>45196</v>
      </c>
      <c r="I273" s="11"/>
    </row>
    <row r="274" spans="1:10" x14ac:dyDescent="0.2">
      <c r="A274" s="7">
        <f>IF(ՏՀԷ!B274&lt;&gt;"",ROW()-13,"")</f>
        <v>261</v>
      </c>
      <c r="B274" s="7" t="s">
        <v>898</v>
      </c>
      <c r="C274" s="7" t="s">
        <v>7</v>
      </c>
      <c r="D274" s="8" t="s">
        <v>1282</v>
      </c>
      <c r="E274" s="8" t="s">
        <v>1039</v>
      </c>
      <c r="F274" s="7" t="s">
        <v>23</v>
      </c>
      <c r="G274" s="7" t="s">
        <v>1040</v>
      </c>
      <c r="H274" s="11">
        <v>45688</v>
      </c>
      <c r="I274" s="11"/>
      <c r="J274" s="51"/>
    </row>
    <row r="275" spans="1:10" x14ac:dyDescent="0.2">
      <c r="A275" s="7">
        <f>IF(ՏՀԷ!B275&lt;&gt;"",ROW()-13,"")</f>
        <v>262</v>
      </c>
      <c r="B275" s="7" t="s">
        <v>912</v>
      </c>
      <c r="C275" s="11" t="s">
        <v>10</v>
      </c>
      <c r="D275" s="8" t="s">
        <v>1296</v>
      </c>
      <c r="E275" s="8" t="s">
        <v>1063</v>
      </c>
      <c r="F275" s="8" t="s">
        <v>23</v>
      </c>
      <c r="G275" s="7" t="s">
        <v>1064</v>
      </c>
      <c r="H275" s="11">
        <v>45763</v>
      </c>
      <c r="I275" s="11"/>
      <c r="J275" s="51"/>
    </row>
    <row r="276" spans="1:10" x14ac:dyDescent="0.2">
      <c r="A276" s="7">
        <f>IF(ՏՀԷ!B276&lt;&gt;"",ROW()-13,"")</f>
        <v>263</v>
      </c>
      <c r="B276" s="7" t="s">
        <v>913</v>
      </c>
      <c r="C276" s="11" t="s">
        <v>5</v>
      </c>
      <c r="D276" s="8" t="s">
        <v>1297</v>
      </c>
      <c r="E276" s="8" t="s">
        <v>1065</v>
      </c>
      <c r="F276" s="8" t="s">
        <v>23</v>
      </c>
      <c r="G276" s="7" t="s">
        <v>1066</v>
      </c>
      <c r="H276" s="11">
        <v>45674</v>
      </c>
      <c r="I276" s="11"/>
      <c r="J276" s="51"/>
    </row>
    <row r="277" spans="1:10" x14ac:dyDescent="0.2">
      <c r="A277" s="7">
        <f>IF(ՏՀԷ!B277&lt;&gt;"",ROW()-14,"")</f>
        <v>263</v>
      </c>
      <c r="B277" s="42" t="s">
        <v>929</v>
      </c>
      <c r="C277" s="43" t="s">
        <v>7</v>
      </c>
      <c r="D277" s="44" t="s">
        <v>1313</v>
      </c>
      <c r="E277" s="44" t="s">
        <v>1093</v>
      </c>
      <c r="F277" s="44" t="s">
        <v>23</v>
      </c>
      <c r="G277" s="42" t="s">
        <v>1094</v>
      </c>
      <c r="H277" s="11">
        <v>44447</v>
      </c>
      <c r="I277" s="11"/>
      <c r="J277" s="51"/>
    </row>
    <row r="278" spans="1:10" x14ac:dyDescent="0.2">
      <c r="A278" s="7">
        <f>IF(ՏՀԷ!B278&lt;&gt;"",ROW()-14,"")</f>
        <v>264</v>
      </c>
      <c r="B278" s="7" t="s">
        <v>930</v>
      </c>
      <c r="C278" s="11" t="s">
        <v>10</v>
      </c>
      <c r="D278" s="8" t="s">
        <v>1314</v>
      </c>
      <c r="E278" s="8" t="s">
        <v>1095</v>
      </c>
      <c r="F278" s="8" t="s">
        <v>23</v>
      </c>
      <c r="G278" s="7" t="s">
        <v>1096</v>
      </c>
      <c r="H278" s="11">
        <v>45197</v>
      </c>
      <c r="I278" s="11"/>
    </row>
    <row r="279" spans="1:10" x14ac:dyDescent="0.2">
      <c r="A279" s="7">
        <f>IF(ՏՀԷ!B280&lt;&gt;"",ROW()-14,"")</f>
        <v>265</v>
      </c>
      <c r="B279" s="7" t="s">
        <v>962</v>
      </c>
      <c r="C279" s="11" t="s">
        <v>963</v>
      </c>
      <c r="D279" s="8" t="s">
        <v>1351</v>
      </c>
      <c r="E279" s="8" t="s">
        <v>1157</v>
      </c>
      <c r="F279" s="7" t="s">
        <v>23</v>
      </c>
      <c r="G279" s="7" t="s">
        <v>1161</v>
      </c>
      <c r="H279" s="11">
        <v>44911</v>
      </c>
      <c r="I279" s="11"/>
      <c r="J279" s="51"/>
    </row>
    <row r="280" spans="1:10" x14ac:dyDescent="0.2">
      <c r="B280" s="7" t="s">
        <v>962</v>
      </c>
      <c r="C280" s="11" t="s">
        <v>963</v>
      </c>
      <c r="D280" s="8" t="s">
        <v>1351</v>
      </c>
      <c r="E280" s="8" t="s">
        <v>1157</v>
      </c>
      <c r="F280" s="7" t="s">
        <v>9</v>
      </c>
      <c r="G280" s="7" t="s">
        <v>1158</v>
      </c>
      <c r="H280" s="11">
        <v>44911</v>
      </c>
      <c r="I280" s="11"/>
      <c r="J280" s="51"/>
    </row>
    <row r="281" spans="1:10" x14ac:dyDescent="0.2">
      <c r="B281" s="7" t="s">
        <v>962</v>
      </c>
      <c r="C281" s="11" t="s">
        <v>7</v>
      </c>
      <c r="D281" s="8" t="s">
        <v>1351</v>
      </c>
      <c r="E281" s="8" t="s">
        <v>1157</v>
      </c>
      <c r="F281" s="7" t="s">
        <v>15</v>
      </c>
      <c r="G281" s="7" t="s">
        <v>1160</v>
      </c>
      <c r="H281" s="11">
        <v>44911</v>
      </c>
      <c r="I281" s="11"/>
      <c r="J281" s="51"/>
    </row>
    <row r="282" spans="1:10" x14ac:dyDescent="0.2">
      <c r="B282" s="7" t="s">
        <v>962</v>
      </c>
      <c r="C282" s="11" t="s">
        <v>961</v>
      </c>
      <c r="D282" s="8" t="s">
        <v>1352</v>
      </c>
      <c r="E282" s="8" t="s">
        <v>1157</v>
      </c>
      <c r="F282" s="7" t="s">
        <v>24</v>
      </c>
      <c r="G282" s="7" t="s">
        <v>1159</v>
      </c>
      <c r="H282" s="11">
        <v>44911</v>
      </c>
      <c r="I282" s="11"/>
      <c r="J282" s="51"/>
    </row>
    <row r="283" spans="1:10" x14ac:dyDescent="0.2">
      <c r="A283" s="7">
        <f>IF(ՏՀԷ!B283&lt;&gt;"",ROW()-17,"")</f>
        <v>266</v>
      </c>
      <c r="B283" s="7" t="s">
        <v>976</v>
      </c>
      <c r="C283" s="11" t="s">
        <v>963</v>
      </c>
      <c r="D283" s="8" t="s">
        <v>1365</v>
      </c>
      <c r="E283" s="8" t="s">
        <v>1185</v>
      </c>
      <c r="F283" s="8" t="s">
        <v>23</v>
      </c>
      <c r="G283" s="7" t="s">
        <v>1186</v>
      </c>
      <c r="I283" s="11"/>
    </row>
    <row r="284" spans="1:10" x14ac:dyDescent="0.2">
      <c r="A284" s="7">
        <f>IF(ՏՀԷ!B284&lt;&gt;"",ROW()-17,"")</f>
        <v>267</v>
      </c>
      <c r="B284" s="7" t="s">
        <v>977</v>
      </c>
      <c r="C284" s="11" t="s">
        <v>963</v>
      </c>
      <c r="D284" s="8" t="s">
        <v>1366</v>
      </c>
      <c r="E284" s="8" t="s">
        <v>1187</v>
      </c>
      <c r="F284" s="8" t="s">
        <v>23</v>
      </c>
      <c r="G284" s="7" t="s">
        <v>1188</v>
      </c>
      <c r="I284" s="11"/>
      <c r="J284" s="51"/>
    </row>
    <row r="285" spans="1:10" x14ac:dyDescent="0.2">
      <c r="A285" s="7">
        <f>IF(ՏՀԷ!B285&lt;&gt;"",ROW()-17,"")</f>
        <v>268</v>
      </c>
      <c r="B285" s="7" t="s">
        <v>978</v>
      </c>
      <c r="C285" s="11" t="s">
        <v>963</v>
      </c>
      <c r="D285" s="8" t="s">
        <v>1367</v>
      </c>
      <c r="E285" s="8" t="s">
        <v>1189</v>
      </c>
      <c r="F285" s="8" t="s">
        <v>23</v>
      </c>
      <c r="G285" s="7" t="s">
        <v>1190</v>
      </c>
      <c r="I285" s="11"/>
      <c r="J285" s="51"/>
    </row>
    <row r="286" spans="1:10" x14ac:dyDescent="0.2">
      <c r="A286" s="7">
        <f>IF(ՏՀԷ!B286&lt;&gt;"",ROW()-17,"")</f>
        <v>269</v>
      </c>
      <c r="B286" s="7" t="s">
        <v>979</v>
      </c>
      <c r="C286" s="11" t="s">
        <v>963</v>
      </c>
      <c r="D286" s="8" t="s">
        <v>1368</v>
      </c>
      <c r="E286" s="8" t="s">
        <v>1191</v>
      </c>
      <c r="F286" s="8" t="s">
        <v>23</v>
      </c>
      <c r="G286" s="7" t="s">
        <v>1192</v>
      </c>
      <c r="I286" s="11"/>
      <c r="J286" s="51"/>
    </row>
    <row r="287" spans="1:10" x14ac:dyDescent="0.2">
      <c r="A287" s="7">
        <f>IF(ՏՀԷ!B287&lt;&gt;"",ROW()-17,"")</f>
        <v>270</v>
      </c>
      <c r="B287" s="7" t="s">
        <v>980</v>
      </c>
      <c r="C287" s="11" t="s">
        <v>963</v>
      </c>
      <c r="D287" s="8" t="s">
        <v>1369</v>
      </c>
      <c r="E287" s="8" t="s">
        <v>1193</v>
      </c>
      <c r="F287" s="8" t="s">
        <v>23</v>
      </c>
      <c r="G287" s="7" t="s">
        <v>1194</v>
      </c>
      <c r="I287" s="11"/>
      <c r="J287" s="51"/>
    </row>
    <row r="288" spans="1:10" x14ac:dyDescent="0.2">
      <c r="A288" s="7">
        <f>IF(ՏՀԷ!B288&lt;&gt;"",ROW()-17,"")</f>
        <v>271</v>
      </c>
      <c r="B288" s="7" t="s">
        <v>981</v>
      </c>
      <c r="C288" s="7" t="s">
        <v>963</v>
      </c>
      <c r="D288" s="8" t="s">
        <v>1370</v>
      </c>
      <c r="E288" s="8" t="s">
        <v>1195</v>
      </c>
      <c r="F288" s="8" t="s">
        <v>23</v>
      </c>
      <c r="G288" s="11" t="s">
        <v>1196</v>
      </c>
      <c r="I288" s="11"/>
      <c r="J288" s="51"/>
    </row>
    <row r="289" spans="1:10" x14ac:dyDescent="0.2">
      <c r="A289" s="7">
        <f>IF(ՏՀԷ!B289&lt;&gt;"",ROW()-17,"")</f>
        <v>272</v>
      </c>
      <c r="B289" s="7" t="s">
        <v>982</v>
      </c>
      <c r="C289" s="7" t="s">
        <v>10</v>
      </c>
      <c r="D289" s="8" t="s">
        <v>1371</v>
      </c>
      <c r="E289" s="8" t="s">
        <v>1197</v>
      </c>
      <c r="F289" s="8" t="s">
        <v>23</v>
      </c>
      <c r="G289" s="11" t="s">
        <v>1198</v>
      </c>
      <c r="I289" s="11"/>
      <c r="J289" s="51"/>
    </row>
    <row r="290" spans="1:10" x14ac:dyDescent="0.2">
      <c r="A290" s="7">
        <f>IF(ՏՀԷ!B290&lt;&gt;"",ROW()-13,"")</f>
        <v>277</v>
      </c>
      <c r="B290" s="12" t="s">
        <v>916</v>
      </c>
      <c r="C290" s="13" t="s">
        <v>7</v>
      </c>
      <c r="D290" s="14" t="s">
        <v>1300</v>
      </c>
      <c r="E290" s="14" t="s">
        <v>1070</v>
      </c>
      <c r="F290" s="14" t="s">
        <v>6</v>
      </c>
      <c r="G290" s="12" t="s">
        <v>1071</v>
      </c>
      <c r="H290" s="11">
        <v>45590</v>
      </c>
      <c r="I290" s="11"/>
      <c r="J290" s="51"/>
    </row>
    <row r="291" spans="1:10" x14ac:dyDescent="0.2">
      <c r="A291" s="7">
        <f>IF(ՏՀԷ!B291&lt;&gt;"",ROW()-13,"")</f>
        <v>278</v>
      </c>
      <c r="B291" s="7" t="s">
        <v>920</v>
      </c>
      <c r="C291" s="11" t="s">
        <v>43</v>
      </c>
      <c r="D291" s="8" t="s">
        <v>1304</v>
      </c>
      <c r="E291" s="8" t="s">
        <v>1078</v>
      </c>
      <c r="F291" s="8" t="s">
        <v>6</v>
      </c>
      <c r="G291" s="7" t="s">
        <v>2175</v>
      </c>
      <c r="H291" s="11">
        <v>45764</v>
      </c>
      <c r="I291" s="11"/>
      <c r="J291" s="51"/>
    </row>
    <row r="292" spans="1:10" x14ac:dyDescent="0.2">
      <c r="A292" s="7">
        <f>IF(ՏՀԷ!B292&lt;&gt;"",ROW()-13,"")</f>
        <v>279</v>
      </c>
      <c r="B292" s="7" t="s">
        <v>924</v>
      </c>
      <c r="C292" s="11" t="s">
        <v>7</v>
      </c>
      <c r="D292" s="8" t="s">
        <v>1308</v>
      </c>
      <c r="E292" s="8" t="s">
        <v>1084</v>
      </c>
      <c r="F292" s="8" t="s">
        <v>6</v>
      </c>
      <c r="G292" s="7" t="s">
        <v>2176</v>
      </c>
      <c r="H292" s="11">
        <v>45749</v>
      </c>
      <c r="I292" s="11"/>
      <c r="J292" s="51"/>
    </row>
    <row r="293" spans="1:10" x14ac:dyDescent="0.2">
      <c r="B293" s="37" t="s">
        <v>924</v>
      </c>
      <c r="C293" s="16" t="s">
        <v>7</v>
      </c>
      <c r="D293" s="17" t="s">
        <v>1308</v>
      </c>
      <c r="E293" s="17" t="s">
        <v>1084</v>
      </c>
      <c r="F293" s="17" t="s">
        <v>6</v>
      </c>
      <c r="G293" s="15" t="s">
        <v>1085</v>
      </c>
      <c r="H293" s="11">
        <v>45749</v>
      </c>
      <c r="I293" s="11"/>
      <c r="J293" s="51"/>
    </row>
    <row r="294" spans="1:10" x14ac:dyDescent="0.2">
      <c r="A294" s="7">
        <f>IF(ՏՀԷ!B294&lt;&gt;"",ROW()-14,"")</f>
        <v>280</v>
      </c>
      <c r="B294" s="7" t="s">
        <v>927</v>
      </c>
      <c r="C294" s="11" t="s">
        <v>42</v>
      </c>
      <c r="D294" s="8" t="s">
        <v>1311</v>
      </c>
      <c r="E294" s="8" t="s">
        <v>1089</v>
      </c>
      <c r="F294" s="8" t="s">
        <v>6</v>
      </c>
      <c r="G294" s="7" t="s">
        <v>1090</v>
      </c>
      <c r="H294" s="11">
        <v>45162</v>
      </c>
      <c r="I294" s="11"/>
    </row>
    <row r="295" spans="1:10" x14ac:dyDescent="0.2">
      <c r="A295" s="7">
        <f>IF(ՏՀԷ!B295&lt;&gt;"",ROW()-14,"")</f>
        <v>281</v>
      </c>
      <c r="B295" s="7" t="s">
        <v>928</v>
      </c>
      <c r="C295" s="11" t="s">
        <v>10</v>
      </c>
      <c r="D295" s="8" t="s">
        <v>1312</v>
      </c>
      <c r="E295" s="8" t="s">
        <v>1091</v>
      </c>
      <c r="F295" s="8" t="s">
        <v>6</v>
      </c>
      <c r="G295" s="7" t="s">
        <v>1092</v>
      </c>
      <c r="H295" s="11">
        <v>45215</v>
      </c>
      <c r="I295" s="11"/>
    </row>
    <row r="296" spans="1:10" x14ac:dyDescent="0.2">
      <c r="A296" s="7">
        <f>IF(ՏՀԷ!B296&lt;&gt;"",ROW()-14,"")</f>
        <v>282</v>
      </c>
      <c r="B296" s="7" t="s">
        <v>934</v>
      </c>
      <c r="C296" s="11" t="s">
        <v>27</v>
      </c>
      <c r="D296" s="8" t="s">
        <v>1318</v>
      </c>
      <c r="E296" s="8" t="s">
        <v>1103</v>
      </c>
      <c r="F296" s="8" t="s">
        <v>6</v>
      </c>
      <c r="G296" s="7" t="s">
        <v>2172</v>
      </c>
      <c r="H296" s="11">
        <v>45616</v>
      </c>
      <c r="I296" s="11"/>
      <c r="J296" s="51"/>
    </row>
    <row r="297" spans="1:10" x14ac:dyDescent="0.2">
      <c r="A297" s="7">
        <f>IF(ՏՀԷ!B297&lt;&gt;"",ROW()-14,"")</f>
        <v>283</v>
      </c>
      <c r="B297" s="7" t="s">
        <v>935</v>
      </c>
      <c r="C297" s="11" t="s">
        <v>7</v>
      </c>
      <c r="D297" s="8" t="s">
        <v>1319</v>
      </c>
      <c r="E297" s="8" t="s">
        <v>1104</v>
      </c>
      <c r="F297" s="8" t="s">
        <v>6</v>
      </c>
      <c r="G297" s="7" t="s">
        <v>2173</v>
      </c>
      <c r="H297" s="11">
        <v>45159</v>
      </c>
      <c r="I297" s="11"/>
    </row>
    <row r="298" spans="1:10" x14ac:dyDescent="0.2">
      <c r="A298" s="7">
        <f>IF(ՏՀԷ!B298&lt;&gt;"",ROW()-14,"")</f>
        <v>284</v>
      </c>
      <c r="B298" s="7" t="s">
        <v>936</v>
      </c>
      <c r="C298" s="11" t="s">
        <v>7</v>
      </c>
      <c r="D298" s="8" t="s">
        <v>1320</v>
      </c>
      <c r="E298" s="8" t="s">
        <v>1105</v>
      </c>
      <c r="F298" s="8" t="s">
        <v>6</v>
      </c>
      <c r="G298" s="56" t="s">
        <v>2174</v>
      </c>
      <c r="H298" s="11">
        <v>45187</v>
      </c>
      <c r="I298" s="11"/>
    </row>
    <row r="299" spans="1:10" x14ac:dyDescent="0.2">
      <c r="A299" s="7">
        <f>IF(ՏՀԷ!B299&lt;&gt;"",ROW()-17,"")</f>
        <v>282</v>
      </c>
      <c r="B299" s="7" t="s">
        <v>996</v>
      </c>
      <c r="C299" s="7" t="s">
        <v>10</v>
      </c>
      <c r="D299" s="8" t="s">
        <v>1386</v>
      </c>
      <c r="E299" s="8" t="s">
        <v>1220</v>
      </c>
      <c r="F299" s="54" t="s">
        <v>6</v>
      </c>
      <c r="G299" s="7" t="s">
        <v>1221</v>
      </c>
      <c r="I299" s="11"/>
      <c r="J299" s="51"/>
    </row>
    <row r="300" spans="1:10" x14ac:dyDescent="0.2">
      <c r="A300" s="7">
        <f>IF(ՏՀԷ!B300&lt;&gt;"",ROW()-17,"")</f>
        <v>283</v>
      </c>
      <c r="B300" s="7" t="s">
        <v>998</v>
      </c>
      <c r="C300" s="7" t="s">
        <v>7</v>
      </c>
      <c r="D300" s="8" t="s">
        <v>1388</v>
      </c>
      <c r="E300" s="8" t="s">
        <v>1225</v>
      </c>
      <c r="F300" s="54" t="s">
        <v>6</v>
      </c>
      <c r="G300" s="11" t="s">
        <v>2171</v>
      </c>
      <c r="I300" s="11"/>
      <c r="J300" s="51"/>
    </row>
    <row r="301" spans="1:10" x14ac:dyDescent="0.2">
      <c r="A301" s="7">
        <f>IF(ՏՀԷ!B301&lt;&gt;"",ROW()-17,"")</f>
        <v>284</v>
      </c>
      <c r="B301" s="7" t="s">
        <v>999</v>
      </c>
      <c r="C301" s="11" t="s">
        <v>7</v>
      </c>
      <c r="D301" s="8" t="s">
        <v>1389</v>
      </c>
      <c r="E301" s="8" t="s">
        <v>1226</v>
      </c>
      <c r="F301" s="54" t="s">
        <v>6</v>
      </c>
      <c r="G301" s="11" t="s">
        <v>1227</v>
      </c>
      <c r="I301" s="11"/>
      <c r="J301" s="51"/>
    </row>
    <row r="302" spans="1:10" x14ac:dyDescent="0.2">
      <c r="A302" s="7">
        <f>IF(ՏՀԷ!B302&lt;&gt;"",ROW()-17,"")</f>
        <v>285</v>
      </c>
      <c r="B302" s="7" t="s">
        <v>1000</v>
      </c>
      <c r="C302" s="11" t="s">
        <v>7</v>
      </c>
      <c r="D302" s="8" t="s">
        <v>1390</v>
      </c>
      <c r="E302" s="8" t="s">
        <v>1228</v>
      </c>
      <c r="F302" s="54" t="s">
        <v>6</v>
      </c>
      <c r="G302" s="7" t="s">
        <v>1229</v>
      </c>
      <c r="I302" s="11"/>
      <c r="J302" s="51"/>
    </row>
    <row r="303" spans="1:10" x14ac:dyDescent="0.2">
      <c r="A303" s="7">
        <f>IF(ՏՀԷ!B303&lt;&gt;"",ROW()-17,"")</f>
        <v>286</v>
      </c>
      <c r="B303" s="7" t="s">
        <v>1001</v>
      </c>
      <c r="C303" s="11" t="s">
        <v>7</v>
      </c>
      <c r="D303" s="8" t="s">
        <v>1391</v>
      </c>
      <c r="E303" s="8" t="s">
        <v>1230</v>
      </c>
      <c r="F303" s="8" t="s">
        <v>6</v>
      </c>
      <c r="G303" s="7" t="s">
        <v>1231</v>
      </c>
      <c r="I303" s="11"/>
      <c r="J303" s="51"/>
    </row>
    <row r="304" spans="1:10" x14ac:dyDescent="0.2">
      <c r="A304" s="7">
        <f>IF(ՏՀԷ!B304&lt;&gt;"",ROW()-17,"")</f>
        <v>287</v>
      </c>
      <c r="B304" s="7" t="s">
        <v>1002</v>
      </c>
      <c r="C304" s="7" t="s">
        <v>1003</v>
      </c>
      <c r="D304" s="7" t="s">
        <v>1392</v>
      </c>
      <c r="E304" s="8" t="s">
        <v>1232</v>
      </c>
      <c r="F304" s="8" t="s">
        <v>6</v>
      </c>
      <c r="G304" s="7" t="s">
        <v>1233</v>
      </c>
      <c r="I304" s="11"/>
      <c r="J304" s="51"/>
    </row>
    <row r="305" spans="1:10" x14ac:dyDescent="0.2">
      <c r="A305" s="7">
        <f>IF(ՏՀԷ!B305&lt;&gt;"",ROW()-17,"")</f>
        <v>288</v>
      </c>
      <c r="B305" s="7" t="s">
        <v>1004</v>
      </c>
      <c r="C305" s="7" t="s">
        <v>7</v>
      </c>
      <c r="D305" s="7" t="s">
        <v>1393</v>
      </c>
      <c r="E305" s="8" t="s">
        <v>1234</v>
      </c>
      <c r="F305" s="8" t="s">
        <v>6</v>
      </c>
      <c r="G305" s="7" t="s">
        <v>1235</v>
      </c>
      <c r="I305" s="11"/>
      <c r="J305" s="51"/>
    </row>
    <row r="306" spans="1:10" x14ac:dyDescent="0.2">
      <c r="A306" s="7">
        <f>IF(ՏՀԷ!B306&lt;&gt;"",ROW()-17,"")</f>
        <v>289</v>
      </c>
      <c r="B306" s="7" t="s">
        <v>1005</v>
      </c>
      <c r="C306" s="7" t="s">
        <v>7</v>
      </c>
      <c r="D306" s="7" t="s">
        <v>1394</v>
      </c>
      <c r="E306" s="8" t="s">
        <v>1236</v>
      </c>
      <c r="F306" s="8" t="s">
        <v>6</v>
      </c>
      <c r="G306" s="7" t="s">
        <v>1237</v>
      </c>
      <c r="I306" s="11"/>
      <c r="J306" s="51"/>
    </row>
    <row r="307" spans="1:10" x14ac:dyDescent="0.2">
      <c r="A307" s="7">
        <f>IF(ՏՀԷ!B307&lt;&gt;"",ROW()-17,"")</f>
        <v>290</v>
      </c>
      <c r="B307" s="7" t="s">
        <v>1006</v>
      </c>
      <c r="C307" s="7" t="s">
        <v>7</v>
      </c>
      <c r="D307" s="8" t="s">
        <v>1395</v>
      </c>
      <c r="E307" s="8" t="s">
        <v>1238</v>
      </c>
      <c r="F307" s="8" t="s">
        <v>6</v>
      </c>
      <c r="G307" s="7" t="s">
        <v>1239</v>
      </c>
      <c r="I307" s="11"/>
      <c r="J307" s="51"/>
    </row>
    <row r="308" spans="1:10" x14ac:dyDescent="0.2">
      <c r="A308" s="7">
        <f>IF(ՏՀԷ!B308&lt;&gt;"",ROW()-17,"")</f>
        <v>291</v>
      </c>
      <c r="B308" s="7" t="s">
        <v>1007</v>
      </c>
      <c r="C308" s="7" t="s">
        <v>42</v>
      </c>
      <c r="D308" s="7" t="s">
        <v>1396</v>
      </c>
      <c r="E308" s="8" t="s">
        <v>1240</v>
      </c>
      <c r="F308" s="8" t="s">
        <v>6</v>
      </c>
      <c r="G308" s="7" t="s">
        <v>1241</v>
      </c>
      <c r="I308" s="11"/>
      <c r="J308" s="51"/>
    </row>
    <row r="309" spans="1:10" x14ac:dyDescent="0.2">
      <c r="A309" s="7">
        <f>IF(ՏՀԷ!B309&lt;&gt;"",ROW()-17,"")</f>
        <v>292</v>
      </c>
      <c r="B309" s="7" t="s">
        <v>1008</v>
      </c>
      <c r="C309" s="7" t="s">
        <v>7</v>
      </c>
      <c r="D309" s="7" t="s">
        <v>1397</v>
      </c>
      <c r="E309" s="8" t="s">
        <v>1242</v>
      </c>
      <c r="F309" s="8" t="s">
        <v>6</v>
      </c>
      <c r="G309" s="7" t="s">
        <v>1243</v>
      </c>
      <c r="I309" s="11"/>
      <c r="J309" s="51"/>
    </row>
    <row r="310" spans="1:10" x14ac:dyDescent="0.2">
      <c r="A310" s="7">
        <f>IF(ՏՀԷ!B310&lt;&gt;"",ROW()-17,"")</f>
        <v>293</v>
      </c>
      <c r="B310" s="7" t="s">
        <v>1009</v>
      </c>
      <c r="C310" s="7" t="s">
        <v>10</v>
      </c>
      <c r="D310" s="7" t="s">
        <v>1398</v>
      </c>
      <c r="E310" s="8" t="s">
        <v>1244</v>
      </c>
      <c r="F310" s="8" t="s">
        <v>6</v>
      </c>
      <c r="G310" s="7" t="s">
        <v>1245</v>
      </c>
      <c r="I310" s="11"/>
      <c r="J310" s="51"/>
    </row>
    <row r="311" spans="1:10" x14ac:dyDescent="0.2">
      <c r="A311" s="7">
        <f>IF(ՏՀԷ!B311&lt;&gt;"",ROW()-17,"")</f>
        <v>294</v>
      </c>
      <c r="B311" s="7" t="s">
        <v>997</v>
      </c>
      <c r="C311" s="7" t="s">
        <v>7</v>
      </c>
      <c r="D311" s="8" t="s">
        <v>1387</v>
      </c>
      <c r="E311" s="8" t="s">
        <v>1222</v>
      </c>
      <c r="F311" s="54" t="s">
        <v>1223</v>
      </c>
      <c r="G311" s="7" t="s">
        <v>1224</v>
      </c>
      <c r="I311" s="11"/>
      <c r="J311" s="51"/>
    </row>
    <row r="312" spans="1:10" x14ac:dyDescent="0.2">
      <c r="A312" s="7">
        <f>IF(ՏՀԷ!B312&lt;&gt;"",ROW()-14,"")</f>
        <v>298</v>
      </c>
      <c r="B312" s="7" t="s">
        <v>2126</v>
      </c>
      <c r="C312" s="11" t="s">
        <v>5</v>
      </c>
      <c r="D312" s="11" t="s">
        <v>2127</v>
      </c>
      <c r="E312" s="8" t="s">
        <v>2128</v>
      </c>
      <c r="F312" s="7" t="s">
        <v>6</v>
      </c>
      <c r="G312" s="7" t="s">
        <v>2129</v>
      </c>
      <c r="H312" s="11">
        <v>45156</v>
      </c>
      <c r="J312" s="51"/>
    </row>
    <row r="313" spans="1:10" x14ac:dyDescent="0.2">
      <c r="A313" s="7">
        <f>IF(ՏՀԷ!B313&lt;&gt;"",ROW()-14,"")</f>
        <v>299</v>
      </c>
      <c r="B313" s="11" t="s">
        <v>2130</v>
      </c>
      <c r="C313" s="7" t="s">
        <v>10</v>
      </c>
      <c r="D313" s="7" t="s">
        <v>2131</v>
      </c>
      <c r="E313" s="8" t="s">
        <v>2132</v>
      </c>
      <c r="F313" s="7" t="s">
        <v>6</v>
      </c>
      <c r="G313" s="8" t="s">
        <v>2151</v>
      </c>
      <c r="H313" s="11">
        <v>45250</v>
      </c>
      <c r="J313" s="51"/>
    </row>
    <row r="314" spans="1:10" x14ac:dyDescent="0.2">
      <c r="A314" s="7">
        <f>IF(ՏՀԷ!B314&lt;&gt;"",ROW()-14,"")</f>
        <v>300</v>
      </c>
      <c r="B314" s="7" t="s">
        <v>2133</v>
      </c>
      <c r="C314" s="11" t="s">
        <v>7</v>
      </c>
      <c r="D314" s="11" t="s">
        <v>2134</v>
      </c>
      <c r="E314" s="8" t="s">
        <v>2135</v>
      </c>
      <c r="F314" s="7" t="s">
        <v>6</v>
      </c>
      <c r="G314" s="7" t="s">
        <v>2136</v>
      </c>
      <c r="H314" s="11">
        <v>45156</v>
      </c>
      <c r="J314" s="51"/>
    </row>
    <row r="315" spans="1:10" x14ac:dyDescent="0.2">
      <c r="A315" s="7">
        <f>IF(ՏՀԷ!B315&lt;&gt;"",ROW()-14,"")</f>
        <v>301</v>
      </c>
      <c r="B315" s="7" t="s">
        <v>946</v>
      </c>
      <c r="C315" s="11" t="s">
        <v>7</v>
      </c>
      <c r="D315" s="8" t="s">
        <v>1334</v>
      </c>
      <c r="E315" s="8" t="s">
        <v>1127</v>
      </c>
      <c r="F315" s="8" t="s">
        <v>6</v>
      </c>
      <c r="G315" s="7" t="s">
        <v>2170</v>
      </c>
      <c r="H315" s="11">
        <v>45201</v>
      </c>
      <c r="I315" s="11"/>
    </row>
    <row r="316" spans="1:10" x14ac:dyDescent="0.2">
      <c r="A316" s="7">
        <f>IF(ՏՀԷ!B316&lt;&gt;"",ROW()-13,"")</f>
        <v>303</v>
      </c>
      <c r="B316" s="7" t="s">
        <v>894</v>
      </c>
      <c r="C316" s="7" t="s">
        <v>7</v>
      </c>
      <c r="D316" s="8" t="s">
        <v>1278</v>
      </c>
      <c r="E316" s="8" t="s">
        <v>1033</v>
      </c>
      <c r="F316" s="7" t="s">
        <v>9</v>
      </c>
      <c r="G316" s="7" t="s">
        <v>1034</v>
      </c>
      <c r="H316" s="11">
        <v>45881</v>
      </c>
      <c r="I316" s="11"/>
      <c r="J316" s="51"/>
    </row>
    <row r="317" spans="1:10" x14ac:dyDescent="0.2">
      <c r="A317" s="7">
        <f>IF(ՏՀԷ!B317&lt;&gt;"",ROW()-13,"")</f>
        <v>304</v>
      </c>
      <c r="B317" s="7" t="s">
        <v>895</v>
      </c>
      <c r="C317" s="7" t="s">
        <v>7</v>
      </c>
      <c r="D317" s="8" t="s">
        <v>1279</v>
      </c>
      <c r="E317" s="8" t="s">
        <v>1035</v>
      </c>
      <c r="F317" s="7" t="s">
        <v>9</v>
      </c>
      <c r="G317" s="7" t="s">
        <v>1036</v>
      </c>
      <c r="H317" s="11">
        <v>45797</v>
      </c>
      <c r="I317" s="11"/>
      <c r="J317" s="51"/>
    </row>
    <row r="318" spans="1:10" x14ac:dyDescent="0.2">
      <c r="A318" s="7">
        <f>IF(ՏՀԷ!B318&lt;&gt;"",ROW()-13,"")</f>
        <v>305</v>
      </c>
      <c r="B318" s="7" t="s">
        <v>897</v>
      </c>
      <c r="C318" s="7" t="s">
        <v>7</v>
      </c>
      <c r="D318" s="8" t="s">
        <v>1281</v>
      </c>
      <c r="E318" s="8" t="s">
        <v>1038</v>
      </c>
      <c r="F318" s="7" t="s">
        <v>9</v>
      </c>
      <c r="G318" s="7" t="s">
        <v>2153</v>
      </c>
      <c r="H318" s="11">
        <v>45701</v>
      </c>
      <c r="I318" s="11"/>
      <c r="J318" s="51"/>
    </row>
    <row r="319" spans="1:10" x14ac:dyDescent="0.2">
      <c r="A319" s="7">
        <f>IF(ՏՀԷ!B319&lt;&gt;"",ROW()-13,"")</f>
        <v>306</v>
      </c>
      <c r="B319" s="7" t="s">
        <v>915</v>
      </c>
      <c r="C319" s="11" t="s">
        <v>7</v>
      </c>
      <c r="D319" s="8" t="s">
        <v>1299</v>
      </c>
      <c r="E319" s="8" t="s">
        <v>1068</v>
      </c>
      <c r="F319" s="8" t="s">
        <v>9</v>
      </c>
      <c r="G319" s="7" t="s">
        <v>1069</v>
      </c>
      <c r="H319" s="11">
        <v>45594</v>
      </c>
      <c r="I319" s="11"/>
      <c r="J319" s="51"/>
    </row>
    <row r="320" spans="1:10" x14ac:dyDescent="0.2">
      <c r="A320" s="7">
        <f>IF(ՏՀԷ!B320&lt;&gt;"",ROW()-14,"")</f>
        <v>306</v>
      </c>
      <c r="B320" s="7" t="s">
        <v>931</v>
      </c>
      <c r="C320" s="57" t="s">
        <v>7</v>
      </c>
      <c r="D320" s="58" t="s">
        <v>1315</v>
      </c>
      <c r="E320" s="58" t="s">
        <v>1097</v>
      </c>
      <c r="F320" s="58" t="s">
        <v>9</v>
      </c>
      <c r="G320" s="54" t="s">
        <v>1098</v>
      </c>
      <c r="H320" s="11">
        <v>45783</v>
      </c>
      <c r="I320" s="11"/>
      <c r="J320" s="51"/>
    </row>
    <row r="321" spans="1:10" x14ac:dyDescent="0.2">
      <c r="A321" s="7">
        <f>IF(ՏՀԷ!B321&lt;&gt;"",ROW()-17,"")</f>
        <v>304</v>
      </c>
      <c r="B321" s="7" t="s">
        <v>969</v>
      </c>
      <c r="C321" s="11" t="s">
        <v>963</v>
      </c>
      <c r="D321" s="8" t="s">
        <v>1358</v>
      </c>
      <c r="E321" s="8" t="s">
        <v>1172</v>
      </c>
      <c r="F321" s="8" t="s">
        <v>9</v>
      </c>
      <c r="G321" s="7" t="s">
        <v>1173</v>
      </c>
      <c r="I321" s="11"/>
      <c r="J321" s="51"/>
    </row>
    <row r="322" spans="1:10" x14ac:dyDescent="0.2">
      <c r="A322" s="7">
        <f>IF(ՏՀԷ!B322&lt;&gt;"",ROW()-17,"")</f>
        <v>305</v>
      </c>
      <c r="B322" s="7" t="s">
        <v>970</v>
      </c>
      <c r="C322" s="11" t="s">
        <v>963</v>
      </c>
      <c r="D322" s="8" t="s">
        <v>1359</v>
      </c>
      <c r="E322" s="8" t="s">
        <v>1174</v>
      </c>
      <c r="F322" s="8" t="s">
        <v>9</v>
      </c>
      <c r="G322" s="7" t="s">
        <v>1175</v>
      </c>
      <c r="I322" s="11"/>
      <c r="J322" s="51"/>
    </row>
    <row r="323" spans="1:10" x14ac:dyDescent="0.2">
      <c r="A323" s="7">
        <f>IF(ՏՀԷ!B323&lt;&gt;"",ROW()-17,"")</f>
        <v>306</v>
      </c>
      <c r="B323" s="7" t="s">
        <v>971</v>
      </c>
      <c r="C323" s="11" t="s">
        <v>963</v>
      </c>
      <c r="D323" s="8" t="s">
        <v>1360</v>
      </c>
      <c r="E323" s="8" t="s">
        <v>1176</v>
      </c>
      <c r="F323" s="8" t="s">
        <v>9</v>
      </c>
      <c r="G323" s="7" t="s">
        <v>2169</v>
      </c>
      <c r="I323" s="11"/>
      <c r="J323" s="51"/>
    </row>
    <row r="324" spans="1:10" x14ac:dyDescent="0.2">
      <c r="A324" s="7">
        <f>IF(ՏՀԷ!B324&lt;&gt;"",ROW()-17,"")</f>
        <v>307</v>
      </c>
      <c r="B324" s="7" t="s">
        <v>972</v>
      </c>
      <c r="C324" s="11" t="s">
        <v>963</v>
      </c>
      <c r="D324" s="8" t="s">
        <v>1361</v>
      </c>
      <c r="E324" s="8" t="s">
        <v>1177</v>
      </c>
      <c r="F324" s="8" t="s">
        <v>9</v>
      </c>
      <c r="G324" s="7" t="s">
        <v>1178</v>
      </c>
      <c r="I324" s="11"/>
      <c r="J324" s="51"/>
    </row>
    <row r="325" spans="1:10" x14ac:dyDescent="0.2">
      <c r="A325" s="7">
        <f>IF(ՏՀԷ!B325&lt;&gt;"",ROW()-17,"")</f>
        <v>308</v>
      </c>
      <c r="B325" s="7" t="s">
        <v>975</v>
      </c>
      <c r="C325" s="11" t="s">
        <v>7</v>
      </c>
      <c r="D325" s="8" t="s">
        <v>1364</v>
      </c>
      <c r="E325" s="8" t="s">
        <v>1183</v>
      </c>
      <c r="F325" s="8" t="s">
        <v>9</v>
      </c>
      <c r="G325" s="7" t="s">
        <v>1184</v>
      </c>
      <c r="I325" s="11"/>
      <c r="J325" s="51"/>
    </row>
    <row r="326" spans="1:10" x14ac:dyDescent="0.2">
      <c r="A326" s="7">
        <f>IF(ՏՀԷ!B326&lt;&gt;"",ROW()-17,"")</f>
        <v>309</v>
      </c>
      <c r="B326" s="7" t="s">
        <v>973</v>
      </c>
      <c r="C326" s="11" t="s">
        <v>10</v>
      </c>
      <c r="D326" s="8" t="s">
        <v>1362</v>
      </c>
      <c r="E326" s="8" t="s">
        <v>1179</v>
      </c>
      <c r="F326" s="8" t="s">
        <v>9</v>
      </c>
      <c r="G326" s="7" t="s">
        <v>1180</v>
      </c>
      <c r="H326" s="11">
        <v>44477</v>
      </c>
      <c r="I326" s="11"/>
      <c r="J326" s="51"/>
    </row>
    <row r="327" spans="1:10" x14ac:dyDescent="0.2">
      <c r="A327" s="7">
        <f>IF(ՏՀԷ!B327&lt;&gt;"",ROW()-17,"")</f>
        <v>310</v>
      </c>
      <c r="B327" s="7" t="s">
        <v>974</v>
      </c>
      <c r="C327" s="11" t="s">
        <v>27</v>
      </c>
      <c r="D327" s="8" t="s">
        <v>1363</v>
      </c>
      <c r="E327" s="8" t="s">
        <v>1181</v>
      </c>
      <c r="F327" s="8" t="s">
        <v>9</v>
      </c>
      <c r="G327" s="7" t="s">
        <v>1182</v>
      </c>
      <c r="H327" s="11">
        <v>44707</v>
      </c>
      <c r="I327" s="11"/>
      <c r="J327" s="51"/>
    </row>
    <row r="328" spans="1:10" x14ac:dyDescent="0.2">
      <c r="A328" s="7">
        <f>IF(ՏՀԷ!B328&lt;&gt;"",ROW()-14,"")</f>
        <v>314</v>
      </c>
      <c r="B328" s="7" t="s">
        <v>953</v>
      </c>
      <c r="C328" s="11" t="s">
        <v>43</v>
      </c>
      <c r="D328" s="8" t="s">
        <v>1341</v>
      </c>
      <c r="E328" s="8" t="s">
        <v>1138</v>
      </c>
      <c r="F328" s="8" t="s">
        <v>9</v>
      </c>
      <c r="G328" s="7" t="s">
        <v>2168</v>
      </c>
      <c r="H328" s="11">
        <v>45072</v>
      </c>
      <c r="I328" s="11"/>
      <c r="J328" s="51"/>
    </row>
    <row r="329" spans="1:10" x14ac:dyDescent="0.2">
      <c r="A329" s="7">
        <f>IF(ՏՀԷ!B329&lt;&gt;"",ROW()-14,"")</f>
        <v>315</v>
      </c>
      <c r="B329" s="45" t="s">
        <v>925</v>
      </c>
      <c r="C329" s="46" t="s">
        <v>7</v>
      </c>
      <c r="D329" s="47" t="s">
        <v>1309</v>
      </c>
      <c r="E329" s="47" t="s">
        <v>1086</v>
      </c>
      <c r="F329" s="47" t="s">
        <v>15</v>
      </c>
      <c r="G329" s="45" t="s">
        <v>2167</v>
      </c>
      <c r="H329" s="11">
        <v>45426</v>
      </c>
      <c r="I329" s="11"/>
      <c r="J329" s="51"/>
    </row>
    <row r="330" spans="1:10" x14ac:dyDescent="0.2">
      <c r="A330" s="7">
        <f>IF(ՏՀԷ!B330&lt;&gt;"",ROW()-14,"")</f>
        <v>316</v>
      </c>
      <c r="B330" s="7" t="s">
        <v>2458</v>
      </c>
      <c r="C330" s="11" t="s">
        <v>7</v>
      </c>
      <c r="D330" s="8" t="s">
        <v>2459</v>
      </c>
      <c r="E330" s="8" t="s">
        <v>2460</v>
      </c>
      <c r="F330" s="8" t="s">
        <v>15</v>
      </c>
      <c r="G330" s="7" t="s">
        <v>2461</v>
      </c>
      <c r="H330" s="11">
        <v>44615</v>
      </c>
      <c r="I330" s="11"/>
    </row>
    <row r="331" spans="1:10" x14ac:dyDescent="0.2">
      <c r="A331" s="7">
        <f>IF(ՏՀԷ!B331&lt;&gt;"",ROW()-14,"")</f>
        <v>317</v>
      </c>
      <c r="B331" s="7" t="s">
        <v>944</v>
      </c>
      <c r="C331" s="11" t="s">
        <v>10</v>
      </c>
      <c r="D331" s="8" t="s">
        <v>1332</v>
      </c>
      <c r="E331" s="8" t="s">
        <v>1123</v>
      </c>
      <c r="F331" s="8" t="s">
        <v>15</v>
      </c>
      <c r="G331" s="7" t="s">
        <v>1124</v>
      </c>
      <c r="H331" s="11">
        <v>44978</v>
      </c>
      <c r="I331" s="11"/>
    </row>
    <row r="332" spans="1:10" x14ac:dyDescent="0.2">
      <c r="A332" s="7">
        <f>IF(ՏՀԷ!B332&lt;&gt;"",ROW()-17,"")</f>
        <v>315</v>
      </c>
      <c r="B332" s="7" t="s">
        <v>1012</v>
      </c>
      <c r="C332" s="7" t="s">
        <v>7</v>
      </c>
      <c r="D332" s="8" t="s">
        <v>1401</v>
      </c>
      <c r="E332" s="8" t="s">
        <v>1250</v>
      </c>
      <c r="F332" s="54" t="s">
        <v>15</v>
      </c>
      <c r="G332" s="7" t="s">
        <v>1251</v>
      </c>
      <c r="I332" s="11"/>
    </row>
    <row r="333" spans="1:10" x14ac:dyDescent="0.2">
      <c r="A333" s="7">
        <f>IF(ՏՀԷ!B333&lt;&gt;"",ROW()-17,"")</f>
        <v>316</v>
      </c>
      <c r="B333" s="7" t="s">
        <v>1013</v>
      </c>
      <c r="C333" s="7" t="s">
        <v>7</v>
      </c>
      <c r="D333" s="8" t="s">
        <v>1402</v>
      </c>
      <c r="E333" s="7" t="s">
        <v>1252</v>
      </c>
      <c r="F333" s="7" t="s">
        <v>15</v>
      </c>
      <c r="G333" s="7" t="s">
        <v>1253</v>
      </c>
      <c r="I333" s="11"/>
    </row>
    <row r="334" spans="1:10" x14ac:dyDescent="0.2">
      <c r="A334" s="7">
        <f>IF(ՏՀԷ!B334&lt;&gt;"",ROW()-17,"")</f>
        <v>317</v>
      </c>
      <c r="B334" s="7" t="s">
        <v>1014</v>
      </c>
      <c r="C334" s="7" t="s">
        <v>7</v>
      </c>
      <c r="D334" s="8" t="s">
        <v>1403</v>
      </c>
      <c r="E334" s="7" t="s">
        <v>1254</v>
      </c>
      <c r="F334" s="7" t="s">
        <v>15</v>
      </c>
      <c r="G334" s="7" t="s">
        <v>1255</v>
      </c>
      <c r="I334" s="11"/>
    </row>
    <row r="335" spans="1:10" x14ac:dyDescent="0.2">
      <c r="A335" s="7">
        <f>IF(ՏՀԷ!B335&lt;&gt;"",ROW()-17,"")</f>
        <v>318</v>
      </c>
      <c r="B335" s="7" t="s">
        <v>1015</v>
      </c>
      <c r="C335" s="7" t="s">
        <v>7</v>
      </c>
      <c r="D335" s="8" t="s">
        <v>1404</v>
      </c>
      <c r="E335" s="7" t="s">
        <v>1256</v>
      </c>
      <c r="F335" s="7" t="s">
        <v>15</v>
      </c>
      <c r="G335" s="7" t="s">
        <v>1257</v>
      </c>
      <c r="I335" s="11"/>
    </row>
    <row r="336" spans="1:10" x14ac:dyDescent="0.2">
      <c r="A336" s="7">
        <f>IF(ՏՀԷ!B336&lt;&gt;"",ROW()-17,"")</f>
        <v>319</v>
      </c>
      <c r="B336" s="7" t="s">
        <v>1016</v>
      </c>
      <c r="C336" s="7" t="s">
        <v>7</v>
      </c>
      <c r="D336" s="8" t="s">
        <v>1405</v>
      </c>
      <c r="E336" s="7" t="s">
        <v>1258</v>
      </c>
      <c r="F336" s="7" t="s">
        <v>15</v>
      </c>
      <c r="G336" s="7" t="s">
        <v>1259</v>
      </c>
      <c r="I336" s="11"/>
    </row>
    <row r="337" spans="1:10" x14ac:dyDescent="0.2">
      <c r="A337" s="7">
        <f>IF(ՏՀԷ!B337&lt;&gt;"",ROW()-17,"")</f>
        <v>320</v>
      </c>
      <c r="B337" s="7" t="s">
        <v>1017</v>
      </c>
      <c r="C337" s="7" t="s">
        <v>7</v>
      </c>
      <c r="D337" s="8" t="s">
        <v>1406</v>
      </c>
      <c r="E337" s="7" t="s">
        <v>1260</v>
      </c>
      <c r="F337" s="7" t="s">
        <v>15</v>
      </c>
      <c r="G337" s="7" t="s">
        <v>1261</v>
      </c>
      <c r="I337" s="11"/>
    </row>
    <row r="338" spans="1:10" x14ac:dyDescent="0.2">
      <c r="A338" s="7">
        <f>IF(ՏՀԷ!B338&lt;&gt;"",ROW()-17,"")</f>
        <v>321</v>
      </c>
      <c r="B338" s="7" t="s">
        <v>1018</v>
      </c>
      <c r="C338" s="7" t="s">
        <v>7</v>
      </c>
      <c r="D338" s="8" t="s">
        <v>1407</v>
      </c>
      <c r="E338" s="7" t="s">
        <v>1262</v>
      </c>
      <c r="F338" s="7" t="s">
        <v>15</v>
      </c>
      <c r="G338" s="7" t="s">
        <v>1263</v>
      </c>
      <c r="I338" s="11"/>
    </row>
    <row r="339" spans="1:10" x14ac:dyDescent="0.2">
      <c r="A339" s="7">
        <f>IF(ՏՀԷ!B339&lt;&gt;"",ROW()-17,"")</f>
        <v>322</v>
      </c>
      <c r="B339" s="7" t="s">
        <v>1019</v>
      </c>
      <c r="C339" s="7" t="s">
        <v>7</v>
      </c>
      <c r="D339" s="8" t="s">
        <v>1408</v>
      </c>
      <c r="E339" s="7" t="s">
        <v>1264</v>
      </c>
      <c r="F339" s="7" t="s">
        <v>15</v>
      </c>
      <c r="G339" s="7" t="s">
        <v>1265</v>
      </c>
      <c r="I339" s="11"/>
    </row>
    <row r="340" spans="1:10" x14ac:dyDescent="0.2">
      <c r="A340" s="7">
        <f>IF(ՏՀԷ!B340&lt;&gt;"",ROW()-17,"")</f>
        <v>323</v>
      </c>
      <c r="B340" s="7" t="s">
        <v>1020</v>
      </c>
      <c r="C340" s="7" t="s">
        <v>7</v>
      </c>
      <c r="D340" s="8" t="s">
        <v>1409</v>
      </c>
      <c r="E340" s="7" t="s">
        <v>1266</v>
      </c>
      <c r="F340" s="7" t="s">
        <v>15</v>
      </c>
      <c r="G340" s="7" t="s">
        <v>2159</v>
      </c>
      <c r="I340" s="11"/>
    </row>
    <row r="341" spans="1:10" x14ac:dyDescent="0.2">
      <c r="A341" s="7">
        <f>IF(ՏՀԷ!B341&lt;&gt;"",ROW()-17,"")</f>
        <v>324</v>
      </c>
      <c r="B341" s="7" t="s">
        <v>1021</v>
      </c>
      <c r="C341" s="7" t="s">
        <v>10</v>
      </c>
      <c r="D341" s="8" t="s">
        <v>1410</v>
      </c>
      <c r="E341" s="7" t="s">
        <v>1267</v>
      </c>
      <c r="F341" s="7" t="s">
        <v>15</v>
      </c>
      <c r="G341" s="7" t="s">
        <v>1268</v>
      </c>
      <c r="I341" s="11"/>
    </row>
    <row r="342" spans="1:10" x14ac:dyDescent="0.2">
      <c r="A342" s="7">
        <f>IF(ՏՀԷ!B342&lt;&gt;"",ROW()-13,"")</f>
        <v>329</v>
      </c>
      <c r="B342" s="7" t="s">
        <v>900</v>
      </c>
      <c r="C342" s="11" t="s">
        <v>7</v>
      </c>
      <c r="D342" s="8" t="s">
        <v>1284</v>
      </c>
      <c r="E342" s="8" t="s">
        <v>1043</v>
      </c>
      <c r="F342" s="8" t="s">
        <v>16</v>
      </c>
      <c r="G342" s="7" t="s">
        <v>2166</v>
      </c>
      <c r="H342" s="11">
        <v>45714</v>
      </c>
      <c r="I342" s="11"/>
      <c r="J342" s="51"/>
    </row>
    <row r="343" spans="1:10" x14ac:dyDescent="0.2">
      <c r="A343" s="7">
        <f>IF(ՏՀԷ!B343&lt;&gt;"",ROW()-13,"")</f>
        <v>330</v>
      </c>
      <c r="B343" s="7" t="s">
        <v>903</v>
      </c>
      <c r="C343" s="11" t="s">
        <v>7</v>
      </c>
      <c r="D343" s="8" t="s">
        <v>1287</v>
      </c>
      <c r="E343" s="8" t="s">
        <v>1048</v>
      </c>
      <c r="F343" s="8" t="s">
        <v>16</v>
      </c>
      <c r="G343" s="7" t="s">
        <v>1049</v>
      </c>
      <c r="H343" s="11">
        <v>45728</v>
      </c>
      <c r="I343" s="11"/>
      <c r="J343" s="51"/>
    </row>
    <row r="344" spans="1:10" x14ac:dyDescent="0.2">
      <c r="A344" s="7">
        <f>IF(ՏՀԷ!B344&lt;&gt;"",ROW()-13,"")</f>
        <v>331</v>
      </c>
      <c r="B344" s="7" t="s">
        <v>911</v>
      </c>
      <c r="C344" s="11" t="s">
        <v>7</v>
      </c>
      <c r="D344" s="8" t="s">
        <v>1295</v>
      </c>
      <c r="E344" s="8" t="s">
        <v>1061</v>
      </c>
      <c r="F344" s="8" t="s">
        <v>16</v>
      </c>
      <c r="G344" s="7" t="s">
        <v>1062</v>
      </c>
      <c r="H344" s="11">
        <v>45693</v>
      </c>
      <c r="I344" s="11"/>
      <c r="J344" s="51"/>
    </row>
    <row r="345" spans="1:10" x14ac:dyDescent="0.2">
      <c r="A345" s="7">
        <f>IF(ՏՀԷ!B345&lt;&gt;"",ROW()-13,"")</f>
        <v>332</v>
      </c>
      <c r="B345" s="7" t="s">
        <v>914</v>
      </c>
      <c r="C345" s="11" t="s">
        <v>7</v>
      </c>
      <c r="D345" s="8" t="s">
        <v>1298</v>
      </c>
      <c r="E345" s="8" t="s">
        <v>1067</v>
      </c>
      <c r="F345" s="8" t="s">
        <v>16</v>
      </c>
      <c r="G345" s="7" t="s">
        <v>2165</v>
      </c>
      <c r="H345" s="11">
        <v>45791</v>
      </c>
      <c r="I345" s="11"/>
      <c r="J345" s="51"/>
    </row>
    <row r="346" spans="1:10" x14ac:dyDescent="0.2">
      <c r="A346" s="7">
        <f>IF(ՏՀԷ!B346&lt;&gt;"",ROW()-14,"")</f>
        <v>332</v>
      </c>
      <c r="B346" s="7" t="s">
        <v>937</v>
      </c>
      <c r="C346" s="11" t="s">
        <v>10</v>
      </c>
      <c r="D346" s="8" t="s">
        <v>1321</v>
      </c>
      <c r="E346" s="8" t="s">
        <v>1106</v>
      </c>
      <c r="F346" s="8" t="s">
        <v>16</v>
      </c>
      <c r="G346" s="7" t="s">
        <v>1107</v>
      </c>
      <c r="H346" s="11">
        <v>45082</v>
      </c>
      <c r="I346" s="11"/>
    </row>
    <row r="347" spans="1:10" x14ac:dyDescent="0.25">
      <c r="A347" s="7">
        <f>IF(ՏՀԷ!B347&lt;&gt;"",ROW()-14,"")</f>
        <v>333</v>
      </c>
      <c r="B347" s="7" t="s">
        <v>939</v>
      </c>
      <c r="C347" s="11" t="s">
        <v>7</v>
      </c>
      <c r="D347" s="8" t="s">
        <v>1323</v>
      </c>
      <c r="E347" s="8" t="s">
        <v>1110</v>
      </c>
      <c r="F347" s="8" t="s">
        <v>16</v>
      </c>
      <c r="G347" s="7" t="s">
        <v>1111</v>
      </c>
      <c r="H347" s="11">
        <v>44901</v>
      </c>
      <c r="I347" s="11"/>
      <c r="J347" s="59"/>
    </row>
    <row r="348" spans="1:10" x14ac:dyDescent="0.2">
      <c r="A348" s="7">
        <f>IF(ՏՀԷ!B348&lt;&gt;"",ROW()-14,"")</f>
        <v>334</v>
      </c>
      <c r="B348" s="7" t="s">
        <v>940</v>
      </c>
      <c r="C348" s="11" t="s">
        <v>10</v>
      </c>
      <c r="D348" s="8" t="s">
        <v>1324</v>
      </c>
      <c r="E348" s="8" t="s">
        <v>1112</v>
      </c>
      <c r="F348" s="8" t="s">
        <v>16</v>
      </c>
      <c r="G348" s="7" t="s">
        <v>1113</v>
      </c>
      <c r="H348" s="11">
        <v>45246</v>
      </c>
      <c r="I348" s="11"/>
    </row>
    <row r="349" spans="1:10" x14ac:dyDescent="0.25">
      <c r="A349" s="7">
        <f>IF(ՏՀԷ!B349&lt;&gt;"",ROW()-14,"")</f>
        <v>335</v>
      </c>
      <c r="B349" s="7" t="s">
        <v>1326</v>
      </c>
      <c r="C349" s="11" t="s">
        <v>42</v>
      </c>
      <c r="D349" s="8" t="s">
        <v>1327</v>
      </c>
      <c r="E349" s="8" t="s">
        <v>1116</v>
      </c>
      <c r="F349" s="8" t="s">
        <v>16</v>
      </c>
      <c r="G349" s="7" t="s">
        <v>1117</v>
      </c>
      <c r="H349" s="11">
        <v>44510</v>
      </c>
      <c r="I349" s="11"/>
      <c r="J349" s="59"/>
    </row>
    <row r="350" spans="1:10" x14ac:dyDescent="0.25">
      <c r="A350" s="7">
        <f>IF(ՏՀԷ!B350&lt;&gt;"",ROW()-14,"")</f>
        <v>336</v>
      </c>
      <c r="B350" s="7" t="s">
        <v>950</v>
      </c>
      <c r="C350" s="11" t="s">
        <v>10</v>
      </c>
      <c r="D350" s="8" t="s">
        <v>1338</v>
      </c>
      <c r="E350" s="8" t="s">
        <v>1133</v>
      </c>
      <c r="F350" s="8" t="s">
        <v>16</v>
      </c>
      <c r="G350" s="7" t="s">
        <v>2164</v>
      </c>
      <c r="H350" s="11">
        <v>45036</v>
      </c>
      <c r="I350" s="11"/>
      <c r="J350" s="59"/>
    </row>
    <row r="351" spans="1:10" x14ac:dyDescent="0.25">
      <c r="A351" s="7">
        <f>IF(ՏՀԷ!B351&lt;&gt;"",ROW()-14,"")</f>
        <v>337</v>
      </c>
      <c r="B351" s="7" t="s">
        <v>952</v>
      </c>
      <c r="C351" s="11" t="s">
        <v>7</v>
      </c>
      <c r="D351" s="8" t="s">
        <v>1340</v>
      </c>
      <c r="E351" s="8" t="s">
        <v>1136</v>
      </c>
      <c r="F351" s="8" t="s">
        <v>16</v>
      </c>
      <c r="G351" s="7" t="s">
        <v>1137</v>
      </c>
      <c r="H351" s="11">
        <v>44475</v>
      </c>
      <c r="I351" s="11"/>
      <c r="J351" s="59"/>
    </row>
    <row r="352" spans="1:10" x14ac:dyDescent="0.25">
      <c r="A352" s="7">
        <f>IF(ՏՀԷ!B352&lt;&gt;"",ROW()-14,"")</f>
        <v>338</v>
      </c>
      <c r="B352" s="7" t="s">
        <v>955</v>
      </c>
      <c r="C352" s="19" t="s">
        <v>7</v>
      </c>
      <c r="D352" s="8" t="s">
        <v>1344</v>
      </c>
      <c r="E352" s="8" t="s">
        <v>1143</v>
      </c>
      <c r="F352" s="8" t="s">
        <v>16</v>
      </c>
      <c r="G352" s="7" t="s">
        <v>1144</v>
      </c>
      <c r="H352" s="11">
        <v>44232</v>
      </c>
      <c r="I352" s="11"/>
      <c r="J352" s="59"/>
    </row>
    <row r="353" spans="1:10" x14ac:dyDescent="0.2">
      <c r="A353" s="7">
        <f>IF(ՏՀԷ!B353&lt;&gt;"",ROW()-14,"")</f>
        <v>339</v>
      </c>
      <c r="B353" s="7" t="s">
        <v>2470</v>
      </c>
      <c r="C353" s="11" t="s">
        <v>7</v>
      </c>
      <c r="D353" s="8" t="s">
        <v>1348</v>
      </c>
      <c r="E353" s="8" t="s">
        <v>1151</v>
      </c>
      <c r="F353" s="8" t="s">
        <v>16</v>
      </c>
      <c r="G353" s="7" t="s">
        <v>1152</v>
      </c>
      <c r="H353" s="11">
        <v>44727</v>
      </c>
      <c r="I353" s="11"/>
    </row>
    <row r="354" spans="1:10" x14ac:dyDescent="0.2">
      <c r="A354" s="7">
        <f>IF(ՏՀԷ!B354&lt;&gt;"",ROW()-14,"")</f>
        <v>340</v>
      </c>
      <c r="B354" s="7" t="s">
        <v>959</v>
      </c>
      <c r="C354" s="11" t="s">
        <v>43</v>
      </c>
      <c r="D354" s="8" t="s">
        <v>1349</v>
      </c>
      <c r="E354" s="8" t="s">
        <v>1153</v>
      </c>
      <c r="F354" s="8" t="s">
        <v>16</v>
      </c>
      <c r="G354" s="7" t="s">
        <v>1154</v>
      </c>
      <c r="H354" s="11">
        <v>45027</v>
      </c>
      <c r="I354" s="11"/>
    </row>
    <row r="355" spans="1:10" x14ac:dyDescent="0.2">
      <c r="A355" s="7">
        <f>IF(ՏՀԷ!B355&lt;&gt;"",ROW()-14,"")</f>
        <v>341</v>
      </c>
      <c r="B355" s="7" t="s">
        <v>960</v>
      </c>
      <c r="C355" s="11" t="s">
        <v>43</v>
      </c>
      <c r="D355" s="8" t="s">
        <v>1350</v>
      </c>
      <c r="E355" s="8" t="s">
        <v>1155</v>
      </c>
      <c r="F355" s="8" t="s">
        <v>16</v>
      </c>
      <c r="G355" s="7" t="s">
        <v>1156</v>
      </c>
      <c r="H355" s="11">
        <v>44979</v>
      </c>
      <c r="I355" s="11"/>
    </row>
    <row r="356" spans="1:10" x14ac:dyDescent="0.2">
      <c r="A356" s="7">
        <f>IF(ՏՀԷ!B356&lt;&gt;"",ROW()-13,"")</f>
        <v>343</v>
      </c>
      <c r="B356" s="7" t="s">
        <v>888</v>
      </c>
      <c r="C356" s="7" t="s">
        <v>7</v>
      </c>
      <c r="D356" s="8" t="s">
        <v>1272</v>
      </c>
      <c r="E356" s="8" t="s">
        <v>1023</v>
      </c>
      <c r="F356" s="7" t="s">
        <v>14</v>
      </c>
      <c r="G356" s="7" t="s">
        <v>1024</v>
      </c>
      <c r="H356" s="11">
        <v>45770</v>
      </c>
      <c r="I356" s="11"/>
      <c r="J356" s="51"/>
    </row>
    <row r="357" spans="1:10" x14ac:dyDescent="0.2">
      <c r="A357" s="7">
        <f>IF(ՏՀԷ!B357&lt;&gt;"",ROW()-13,"")</f>
        <v>344</v>
      </c>
      <c r="B357" s="7" t="s">
        <v>2123</v>
      </c>
      <c r="C357" s="11" t="s">
        <v>7</v>
      </c>
      <c r="D357" s="11" t="s">
        <v>2124</v>
      </c>
      <c r="E357" s="8" t="s">
        <v>2125</v>
      </c>
      <c r="F357" s="7" t="s">
        <v>14</v>
      </c>
      <c r="G357" s="7" t="s">
        <v>2468</v>
      </c>
      <c r="H357" s="11">
        <v>45197</v>
      </c>
      <c r="J357" s="51"/>
    </row>
    <row r="358" spans="1:10" x14ac:dyDescent="0.2">
      <c r="A358" s="7">
        <f>IF(ՏՀԷ!B358&lt;&gt;"",ROW()-14,"")</f>
        <v>344</v>
      </c>
      <c r="B358" s="7" t="s">
        <v>941</v>
      </c>
      <c r="C358" s="11" t="s">
        <v>7</v>
      </c>
      <c r="D358" s="8" t="s">
        <v>1325</v>
      </c>
      <c r="E358" s="8" t="s">
        <v>1114</v>
      </c>
      <c r="F358" s="8" t="s">
        <v>14</v>
      </c>
      <c r="G358" s="7" t="s">
        <v>1115</v>
      </c>
      <c r="H358" s="11">
        <v>45260</v>
      </c>
      <c r="I358" s="11"/>
    </row>
    <row r="359" spans="1:10" x14ac:dyDescent="0.2">
      <c r="A359" s="7">
        <f>IF(ՏՀԷ!B359&lt;&gt;"",ROW()-14,"")</f>
        <v>345</v>
      </c>
      <c r="B359" s="7" t="s">
        <v>949</v>
      </c>
      <c r="C359" s="11" t="s">
        <v>5</v>
      </c>
      <c r="D359" s="8" t="s">
        <v>1337</v>
      </c>
      <c r="E359" s="8" t="s">
        <v>1131</v>
      </c>
      <c r="F359" s="8" t="s">
        <v>14</v>
      </c>
      <c r="G359" s="21" t="s">
        <v>1132</v>
      </c>
      <c r="H359" s="11">
        <v>45119</v>
      </c>
      <c r="I359" s="11"/>
    </row>
    <row r="360" spans="1:10" x14ac:dyDescent="0.2">
      <c r="A360" s="7">
        <f>IF(ՏՀԷ!B360&lt;&gt;"",ROW()-14,"")</f>
        <v>346</v>
      </c>
      <c r="B360" s="7" t="s">
        <v>951</v>
      </c>
      <c r="C360" s="11" t="s">
        <v>7</v>
      </c>
      <c r="D360" s="8" t="s">
        <v>1339</v>
      </c>
      <c r="E360" s="8" t="s">
        <v>1134</v>
      </c>
      <c r="F360" s="8" t="s">
        <v>14</v>
      </c>
      <c r="G360" s="7" t="s">
        <v>1135</v>
      </c>
      <c r="H360" s="11">
        <v>45230</v>
      </c>
      <c r="I360" s="11"/>
    </row>
    <row r="361" spans="1:10" x14ac:dyDescent="0.2">
      <c r="A361" s="7">
        <f>IF(ՏՀԷ!B361&lt;&gt;"",ROW()-14,"")</f>
        <v>347</v>
      </c>
      <c r="B361" s="7" t="s">
        <v>2469</v>
      </c>
      <c r="C361" s="11" t="s">
        <v>10</v>
      </c>
      <c r="D361" s="8" t="s">
        <v>1342</v>
      </c>
      <c r="E361" s="8" t="s">
        <v>1139</v>
      </c>
      <c r="F361" s="8" t="s">
        <v>14</v>
      </c>
      <c r="G361" s="7" t="s">
        <v>1140</v>
      </c>
      <c r="H361" s="11">
        <v>44085</v>
      </c>
      <c r="I361" s="11"/>
    </row>
    <row r="362" spans="1:10" x14ac:dyDescent="0.2">
      <c r="A362" s="7">
        <f>IF(ՏՀԷ!B362&lt;&gt;"",ROW()-14,"")</f>
        <v>348</v>
      </c>
      <c r="B362" s="18" t="s">
        <v>954</v>
      </c>
      <c r="C362" s="19" t="s">
        <v>7</v>
      </c>
      <c r="D362" s="20" t="s">
        <v>1343</v>
      </c>
      <c r="E362" s="20" t="s">
        <v>1141</v>
      </c>
      <c r="F362" s="20" t="s">
        <v>14</v>
      </c>
      <c r="G362" s="7" t="s">
        <v>1142</v>
      </c>
      <c r="H362" s="11">
        <v>44985</v>
      </c>
      <c r="I362" s="11"/>
    </row>
    <row r="363" spans="1:10" x14ac:dyDescent="0.2">
      <c r="A363" s="7">
        <f>IF(ՏՀԷ!B363&lt;&gt;"",ROW()-14,"")</f>
        <v>349</v>
      </c>
      <c r="B363" s="7" t="s">
        <v>956</v>
      </c>
      <c r="C363" s="11" t="s">
        <v>7</v>
      </c>
      <c r="D363" s="8" t="s">
        <v>1345</v>
      </c>
      <c r="E363" s="8" t="s">
        <v>1145</v>
      </c>
      <c r="F363" s="8" t="s">
        <v>14</v>
      </c>
      <c r="G363" s="7" t="s">
        <v>1146</v>
      </c>
      <c r="H363" s="11">
        <v>44322</v>
      </c>
      <c r="I363" s="11"/>
      <c r="J363" s="51"/>
    </row>
    <row r="364" spans="1:10" x14ac:dyDescent="0.2">
      <c r="A364" s="7">
        <f>IF(ՏՀԷ!B364&lt;&gt;"",ROW()-14,"")</f>
        <v>350</v>
      </c>
      <c r="B364" s="7" t="s">
        <v>957</v>
      </c>
      <c r="C364" s="11" t="s">
        <v>7</v>
      </c>
      <c r="D364" s="8" t="s">
        <v>1346</v>
      </c>
      <c r="E364" s="8" t="s">
        <v>1147</v>
      </c>
      <c r="F364" s="8" t="s">
        <v>14</v>
      </c>
      <c r="G364" s="7" t="s">
        <v>1148</v>
      </c>
      <c r="H364" s="11">
        <v>45281</v>
      </c>
      <c r="I364" s="11"/>
    </row>
    <row r="365" spans="1:10" x14ac:dyDescent="0.2">
      <c r="A365" s="7">
        <f>IF(ՏՀԷ!B365&lt;&gt;"",ROW()-14,"")</f>
        <v>351</v>
      </c>
      <c r="B365" s="7" t="s">
        <v>958</v>
      </c>
      <c r="C365" s="11" t="s">
        <v>7</v>
      </c>
      <c r="D365" s="8" t="s">
        <v>1347</v>
      </c>
      <c r="E365" s="8" t="s">
        <v>1149</v>
      </c>
      <c r="F365" s="8" t="s">
        <v>14</v>
      </c>
      <c r="G365" s="7" t="s">
        <v>1150</v>
      </c>
      <c r="H365" s="11">
        <v>45177</v>
      </c>
      <c r="I365" s="11"/>
    </row>
    <row r="366" spans="1:10" x14ac:dyDescent="0.2">
      <c r="A366" s="7">
        <f>IF(ՏՀԷ!B366&lt;&gt;"",ROW()-14,"")</f>
        <v>352</v>
      </c>
      <c r="B366" s="7" t="s">
        <v>932</v>
      </c>
      <c r="C366" s="11" t="s">
        <v>7</v>
      </c>
      <c r="D366" s="8" t="s">
        <v>1316</v>
      </c>
      <c r="E366" s="8" t="s">
        <v>1099</v>
      </c>
      <c r="F366" s="8" t="s">
        <v>11</v>
      </c>
      <c r="G366" s="7" t="s">
        <v>1100</v>
      </c>
      <c r="H366" s="11">
        <v>44533</v>
      </c>
      <c r="I366" s="11"/>
    </row>
    <row r="367" spans="1:10" x14ac:dyDescent="0.2">
      <c r="A367" s="7">
        <f>IF(ՏՀԷ!B367&lt;&gt;"",ROW()-14,"")</f>
        <v>353</v>
      </c>
      <c r="B367" s="18" t="s">
        <v>933</v>
      </c>
      <c r="C367" s="19" t="s">
        <v>7</v>
      </c>
      <c r="D367" s="20" t="s">
        <v>1317</v>
      </c>
      <c r="E367" s="20" t="s">
        <v>1101</v>
      </c>
      <c r="F367" s="20" t="s">
        <v>11</v>
      </c>
      <c r="G367" s="18" t="s">
        <v>1102</v>
      </c>
      <c r="H367" s="11">
        <v>44524</v>
      </c>
      <c r="I367" s="11"/>
    </row>
    <row r="368" spans="1:10" x14ac:dyDescent="0.2">
      <c r="A368" s="7">
        <f>IF(ՏՀԷ!B368&lt;&gt;"",ROW()-14,"")</f>
        <v>354</v>
      </c>
      <c r="B368" s="7" t="s">
        <v>1329</v>
      </c>
      <c r="C368" s="11" t="s">
        <v>7</v>
      </c>
      <c r="D368" s="8" t="s">
        <v>1330</v>
      </c>
      <c r="E368" s="8" t="s">
        <v>1119</v>
      </c>
      <c r="F368" s="8" t="s">
        <v>11</v>
      </c>
      <c r="G368" s="7" t="s">
        <v>1120</v>
      </c>
      <c r="H368" s="11">
        <v>44293</v>
      </c>
      <c r="I368" s="11"/>
    </row>
    <row r="369" spans="1:10" x14ac:dyDescent="0.2">
      <c r="A369" s="7">
        <f>IF(ՏՀԷ!B369&lt;&gt;"",ROW()-13,"")</f>
        <v>356</v>
      </c>
      <c r="B369" s="7" t="s">
        <v>887</v>
      </c>
      <c r="C369" s="7" t="s">
        <v>13</v>
      </c>
      <c r="D369" s="8" t="s">
        <v>1270</v>
      </c>
      <c r="E369" s="8" t="s">
        <v>1271</v>
      </c>
      <c r="F369" s="7" t="s">
        <v>24</v>
      </c>
      <c r="G369" s="7" t="s">
        <v>1022</v>
      </c>
      <c r="H369" s="11">
        <v>45702</v>
      </c>
      <c r="I369" s="11"/>
      <c r="J369" s="51"/>
    </row>
    <row r="370" spans="1:10" x14ac:dyDescent="0.2">
      <c r="A370" s="7">
        <f>IF(ՏՀԷ!B370&lt;&gt;"",ROW()-13,"")</f>
        <v>357</v>
      </c>
      <c r="B370" s="7" t="s">
        <v>896</v>
      </c>
      <c r="C370" s="7" t="s">
        <v>7</v>
      </c>
      <c r="D370" s="8" t="s">
        <v>1280</v>
      </c>
      <c r="E370" s="8" t="s">
        <v>1037</v>
      </c>
      <c r="F370" s="7" t="s">
        <v>24</v>
      </c>
      <c r="G370" s="7" t="s">
        <v>2163</v>
      </c>
      <c r="H370" s="11">
        <v>45702</v>
      </c>
      <c r="I370" s="11"/>
      <c r="J370" s="51"/>
    </row>
    <row r="371" spans="1:10" x14ac:dyDescent="0.2">
      <c r="A371" s="7">
        <f>IF(ՏՀԷ!B371&lt;&gt;"",ROW()-13,"")</f>
        <v>358</v>
      </c>
      <c r="B371" s="7" t="s">
        <v>918</v>
      </c>
      <c r="C371" s="11" t="s">
        <v>10</v>
      </c>
      <c r="D371" s="8" t="s">
        <v>1302</v>
      </c>
      <c r="E371" s="8" t="s">
        <v>1074</v>
      </c>
      <c r="F371" s="8" t="s">
        <v>24</v>
      </c>
      <c r="G371" s="7" t="s">
        <v>1075</v>
      </c>
      <c r="H371" s="11">
        <v>45842</v>
      </c>
      <c r="I371" s="11"/>
      <c r="J371" s="51"/>
    </row>
    <row r="372" spans="1:10" x14ac:dyDescent="0.2">
      <c r="A372" s="7">
        <f>IF(ՏՀԷ!B372&lt;&gt;"",ROW()-17,"")</f>
        <v>355</v>
      </c>
      <c r="B372" s="7" t="s">
        <v>987</v>
      </c>
      <c r="C372" s="7" t="s">
        <v>7</v>
      </c>
      <c r="D372" s="8" t="s">
        <v>1376</v>
      </c>
      <c r="E372" s="8" t="s">
        <v>1205</v>
      </c>
      <c r="F372" s="8" t="s">
        <v>24</v>
      </c>
      <c r="G372" s="11" t="s">
        <v>1206</v>
      </c>
      <c r="I372" s="11"/>
      <c r="J372" s="51"/>
    </row>
    <row r="373" spans="1:10" x14ac:dyDescent="0.2">
      <c r="A373" s="7">
        <f>IF(ՏՀԷ!B373&lt;&gt;"",ROW()-17,"")</f>
        <v>356</v>
      </c>
      <c r="B373" s="7" t="s">
        <v>988</v>
      </c>
      <c r="C373" s="7" t="s">
        <v>13</v>
      </c>
      <c r="D373" s="8" t="s">
        <v>1377</v>
      </c>
      <c r="E373" s="8" t="s">
        <v>1207</v>
      </c>
      <c r="F373" s="8" t="s">
        <v>24</v>
      </c>
      <c r="G373" s="11" t="s">
        <v>1208</v>
      </c>
      <c r="I373" s="11"/>
      <c r="J373" s="51"/>
    </row>
    <row r="374" spans="1:10" x14ac:dyDescent="0.2">
      <c r="A374" s="7">
        <f>IF(ՏՀԷ!B374&lt;&gt;"",ROW()-17,"")</f>
        <v>357</v>
      </c>
      <c r="B374" s="7" t="s">
        <v>989</v>
      </c>
      <c r="C374" s="7" t="s">
        <v>7</v>
      </c>
      <c r="D374" s="8" t="s">
        <v>1378</v>
      </c>
      <c r="E374" s="8" t="s">
        <v>1209</v>
      </c>
      <c r="F374" s="8" t="s">
        <v>24</v>
      </c>
      <c r="G374" s="11" t="s">
        <v>1210</v>
      </c>
      <c r="I374" s="11"/>
      <c r="J374" s="51"/>
    </row>
    <row r="375" spans="1:10" x14ac:dyDescent="0.2">
      <c r="A375" s="7">
        <f>IF(ՏՀԷ!B375&lt;&gt;"",ROW()-17,"")</f>
        <v>358</v>
      </c>
      <c r="B375" s="7" t="s">
        <v>990</v>
      </c>
      <c r="C375" s="11" t="s">
        <v>7</v>
      </c>
      <c r="D375" s="8" t="s">
        <v>1379</v>
      </c>
      <c r="E375" s="8" t="s">
        <v>1212</v>
      </c>
      <c r="F375" s="8" t="s">
        <v>24</v>
      </c>
      <c r="G375" s="7" t="s">
        <v>2162</v>
      </c>
      <c r="I375" s="11"/>
    </row>
    <row r="376" spans="1:10" x14ac:dyDescent="0.2">
      <c r="A376" s="7">
        <f>IF(ՏՀԷ!B376&lt;&gt;"",ROW()-17,"")</f>
        <v>359</v>
      </c>
      <c r="B376" s="7" t="s">
        <v>2520</v>
      </c>
      <c r="C376" s="11" t="s">
        <v>7</v>
      </c>
      <c r="D376" s="8" t="s">
        <v>1380</v>
      </c>
      <c r="E376" s="8" t="s">
        <v>1213</v>
      </c>
      <c r="F376" s="8" t="s">
        <v>24</v>
      </c>
      <c r="G376" s="7" t="s">
        <v>2161</v>
      </c>
      <c r="I376" s="11"/>
      <c r="J376" s="51"/>
    </row>
    <row r="377" spans="1:10" x14ac:dyDescent="0.2">
      <c r="A377" s="7">
        <f>IF(ՏՀԷ!B377&lt;&gt;"",ROW()-17,"")</f>
        <v>360</v>
      </c>
      <c r="B377" s="7" t="s">
        <v>2140</v>
      </c>
      <c r="C377" s="11" t="s">
        <v>7</v>
      </c>
      <c r="D377" s="11" t="s">
        <v>2141</v>
      </c>
      <c r="E377" s="8" t="s">
        <v>2142</v>
      </c>
      <c r="F377" s="7" t="s">
        <v>24</v>
      </c>
      <c r="G377" s="7" t="s">
        <v>2143</v>
      </c>
      <c r="H377" s="11">
        <v>44613</v>
      </c>
      <c r="J377" s="51"/>
    </row>
    <row r="378" spans="1:10" x14ac:dyDescent="0.2">
      <c r="A378" s="7">
        <f>IF(ՏՀԷ!B378&lt;&gt;"",ROW()-14,"")</f>
        <v>364</v>
      </c>
      <c r="B378" s="7" t="s">
        <v>2137</v>
      </c>
      <c r="C378" s="11" t="s">
        <v>10</v>
      </c>
      <c r="D378" s="11" t="s">
        <v>2138</v>
      </c>
      <c r="E378" s="8" t="s">
        <v>2139</v>
      </c>
      <c r="F378" s="7" t="s">
        <v>24</v>
      </c>
      <c r="G378" s="7" t="s">
        <v>2160</v>
      </c>
      <c r="H378" s="11">
        <v>45217</v>
      </c>
      <c r="J378" s="51"/>
    </row>
    <row r="379" spans="1:10" x14ac:dyDescent="0.2">
      <c r="A379" s="7">
        <f>IF(ՏՀԷ!B379&lt;&gt;"",ROW()-14,"")</f>
        <v>365</v>
      </c>
      <c r="B379" s="7" t="s">
        <v>945</v>
      </c>
      <c r="C379" s="11" t="s">
        <v>7</v>
      </c>
      <c r="D379" s="8" t="s">
        <v>1333</v>
      </c>
      <c r="E379" s="8" t="s">
        <v>1125</v>
      </c>
      <c r="F379" s="8" t="s">
        <v>24</v>
      </c>
      <c r="G379" s="7" t="s">
        <v>1126</v>
      </c>
      <c r="H379" s="11">
        <v>44783</v>
      </c>
      <c r="I379" s="11"/>
      <c r="J379" s="51"/>
    </row>
    <row r="380" spans="1:10" x14ac:dyDescent="0.2">
      <c r="A380" s="7">
        <f>IF(ՏՀԷ!B380&lt;&gt;"",ROW()-17,"")</f>
        <v>363</v>
      </c>
      <c r="B380" s="7" t="s">
        <v>964</v>
      </c>
      <c r="C380" s="11" t="s">
        <v>7</v>
      </c>
      <c r="D380" s="8" t="s">
        <v>1353</v>
      </c>
      <c r="E380" s="8" t="s">
        <v>1162</v>
      </c>
      <c r="F380" s="7" t="s">
        <v>24</v>
      </c>
      <c r="G380" s="7" t="s">
        <v>1163</v>
      </c>
      <c r="H380" s="11">
        <v>44533</v>
      </c>
      <c r="I380" s="11"/>
    </row>
    <row r="385" spans="7:7" x14ac:dyDescent="0.25">
      <c r="G385" s="48"/>
    </row>
    <row r="386" spans="7:7" x14ac:dyDescent="0.25">
      <c r="G386" s="48"/>
    </row>
    <row r="387" spans="7:7" x14ac:dyDescent="0.25">
      <c r="G387" s="48"/>
    </row>
    <row r="388" spans="7:7" x14ac:dyDescent="0.25">
      <c r="G388" s="48"/>
    </row>
    <row r="389" spans="7:7" x14ac:dyDescent="0.25">
      <c r="G389" s="48"/>
    </row>
    <row r="390" spans="7:7" x14ac:dyDescent="0.25">
      <c r="G390" s="49"/>
    </row>
    <row r="391" spans="7:7" x14ac:dyDescent="0.25">
      <c r="G391" s="48"/>
    </row>
    <row r="392" spans="7:7" x14ac:dyDescent="0.25">
      <c r="G392" s="48"/>
    </row>
    <row r="393" spans="7:7" x14ac:dyDescent="0.25">
      <c r="G393" s="48"/>
    </row>
    <row r="394" spans="7:7" x14ac:dyDescent="0.25">
      <c r="G394" s="48"/>
    </row>
    <row r="395" spans="7:7" x14ac:dyDescent="0.25">
      <c r="G395" s="48"/>
    </row>
    <row r="396" spans="7:7" x14ac:dyDescent="0.25">
      <c r="G396" s="48"/>
    </row>
    <row r="397" spans="7:7" x14ac:dyDescent="0.25">
      <c r="G397" s="48"/>
    </row>
    <row r="398" spans="7:7" x14ac:dyDescent="0.25">
      <c r="G398" s="48"/>
    </row>
  </sheetData>
  <autoFilter ref="A4:K380" xr:uid="{2EC6BCE6-7AF1-4508-BAA2-762BD5CAAC89}"/>
  <mergeCells count="11">
    <mergeCell ref="G2:G3"/>
    <mergeCell ref="K2:K3"/>
    <mergeCell ref="A1:K1"/>
    <mergeCell ref="A2:A3"/>
    <mergeCell ref="C2:C3"/>
    <mergeCell ref="D2:D3"/>
    <mergeCell ref="E2:E3"/>
    <mergeCell ref="F2:F3"/>
    <mergeCell ref="H2:H3"/>
    <mergeCell ref="I2:I3"/>
    <mergeCell ref="J2:J3"/>
  </mergeCells>
  <conditionalFormatting sqref="B1:B1048576">
    <cfRule type="duplicateValues" dxfId="104" priority="10"/>
    <cfRule type="duplicateValues" dxfId="103" priority="12"/>
  </conditionalFormatting>
  <conditionalFormatting sqref="B233">
    <cfRule type="duplicateValues" dxfId="102" priority="39"/>
    <cfRule type="duplicateValues" dxfId="101" priority="40"/>
  </conditionalFormatting>
  <conditionalFormatting sqref="B249">
    <cfRule type="duplicateValues" dxfId="100" priority="59"/>
    <cfRule type="duplicateValues" dxfId="99" priority="58"/>
    <cfRule type="duplicateValues" dxfId="98" priority="67"/>
    <cfRule type="duplicateValues" dxfId="97" priority="66"/>
    <cfRule type="duplicateValues" dxfId="96" priority="65"/>
    <cfRule type="duplicateValues" dxfId="95" priority="64"/>
    <cfRule type="duplicateValues" dxfId="94" priority="63"/>
    <cfRule type="duplicateValues" dxfId="93" priority="62"/>
    <cfRule type="duplicateValues" dxfId="92" priority="61"/>
    <cfRule type="duplicateValues" dxfId="91" priority="60"/>
    <cfRule type="duplicateValues" dxfId="90" priority="57"/>
    <cfRule type="duplicateValues" dxfId="89" priority="56"/>
    <cfRule type="duplicateValues" dxfId="88" priority="68"/>
  </conditionalFormatting>
  <conditionalFormatting sqref="B264">
    <cfRule type="duplicateValues" dxfId="87" priority="34"/>
    <cfRule type="duplicateValues" dxfId="86" priority="36"/>
  </conditionalFormatting>
  <conditionalFormatting sqref="B285">
    <cfRule type="duplicateValues" dxfId="85" priority="30"/>
    <cfRule type="duplicateValues" dxfId="84" priority="32"/>
  </conditionalFormatting>
  <conditionalFormatting sqref="B286">
    <cfRule type="duplicateValues" dxfId="83" priority="28"/>
    <cfRule type="duplicateValues" dxfId="82" priority="26"/>
  </conditionalFormatting>
  <conditionalFormatting sqref="B287:B297 B234:B263 B366:B376 B379:B380 B299:B364 B265:B284">
    <cfRule type="duplicateValues" dxfId="81" priority="71"/>
  </conditionalFormatting>
  <conditionalFormatting sqref="B287:B297 B250:B263 B234:B248 B366:B376 B379:B380 B299:B364 B265:B284">
    <cfRule type="duplicateValues" dxfId="80" priority="72"/>
  </conditionalFormatting>
  <conditionalFormatting sqref="B298">
    <cfRule type="duplicateValues" dxfId="79" priority="22"/>
    <cfRule type="duplicateValues" dxfId="78" priority="24"/>
  </conditionalFormatting>
  <conditionalFormatting sqref="B372:B374 B336:B343">
    <cfRule type="duplicateValues" dxfId="77" priority="70"/>
  </conditionalFormatting>
  <conditionalFormatting sqref="B375:B376 B364 B344:B348 B350:B356 B242:B248 B250:B263 B287:B297 B380 B299:B335 B283:B284 B265:B281">
    <cfRule type="duplicateValues" dxfId="76" priority="75"/>
  </conditionalFormatting>
  <conditionalFormatting sqref="B377">
    <cfRule type="duplicateValues" dxfId="75" priority="14"/>
    <cfRule type="duplicateValues" dxfId="74" priority="16"/>
  </conditionalFormatting>
  <conditionalFormatting sqref="B378">
    <cfRule type="duplicateValues" dxfId="73" priority="20"/>
    <cfRule type="duplicateValues" dxfId="72" priority="18"/>
  </conditionalFormatting>
  <conditionalFormatting sqref="B381:B1048576 B2:B232">
    <cfRule type="duplicateValues" dxfId="71" priority="826"/>
  </conditionalFormatting>
  <conditionalFormatting sqref="E1:E1048576">
    <cfRule type="duplicateValues" dxfId="70" priority="11"/>
    <cfRule type="duplicateValues" dxfId="69" priority="9"/>
  </conditionalFormatting>
  <conditionalFormatting sqref="E233">
    <cfRule type="duplicateValues" dxfId="68" priority="42"/>
    <cfRule type="duplicateValues" dxfId="67" priority="37"/>
    <cfRule type="duplicateValues" dxfId="66" priority="38"/>
    <cfRule type="duplicateValues" dxfId="65" priority="41"/>
  </conditionalFormatting>
  <conditionalFormatting sqref="E249">
    <cfRule type="duplicateValues" dxfId="64" priority="50"/>
    <cfRule type="duplicateValues" dxfId="63" priority="51"/>
    <cfRule type="duplicateValues" dxfId="62" priority="52"/>
    <cfRule type="duplicateValues" dxfId="61" priority="53"/>
    <cfRule type="duplicateValues" dxfId="60" priority="54"/>
    <cfRule type="duplicateValues" dxfId="59" priority="55"/>
    <cfRule type="duplicateValues" dxfId="58" priority="44"/>
    <cfRule type="duplicateValues" dxfId="57" priority="45"/>
    <cfRule type="duplicateValues" dxfId="56" priority="46"/>
    <cfRule type="duplicateValues" dxfId="55" priority="47"/>
    <cfRule type="duplicateValues" dxfId="54" priority="48"/>
    <cfRule type="duplicateValues" dxfId="53" priority="49"/>
  </conditionalFormatting>
  <conditionalFormatting sqref="E264">
    <cfRule type="duplicateValues" dxfId="52" priority="35"/>
    <cfRule type="duplicateValues" dxfId="51" priority="33"/>
  </conditionalFormatting>
  <conditionalFormatting sqref="E285">
    <cfRule type="duplicateValues" dxfId="50" priority="31"/>
    <cfRule type="duplicateValues" dxfId="49" priority="29"/>
  </conditionalFormatting>
  <conditionalFormatting sqref="E286">
    <cfRule type="duplicateValues" dxfId="48" priority="27"/>
    <cfRule type="duplicateValues" dxfId="47" priority="25"/>
  </conditionalFormatting>
  <conditionalFormatting sqref="E287:E297 E234:E263 E299:E364 E366:E376 E379:E380 E265:E284">
    <cfRule type="duplicateValues" dxfId="46" priority="74"/>
  </conditionalFormatting>
  <conditionalFormatting sqref="E287:E297 E234:E263 E299:E376 E379:E380 E265:E284">
    <cfRule type="duplicateValues" dxfId="45" priority="73"/>
  </conditionalFormatting>
  <conditionalFormatting sqref="E298">
    <cfRule type="duplicateValues" dxfId="44" priority="23"/>
    <cfRule type="duplicateValues" dxfId="43" priority="21"/>
  </conditionalFormatting>
  <conditionalFormatting sqref="E364 E360 E250:E263 E234:E248 E287:E297 E299:E348 E366:E376 E379:E380 E350:E356 E265:E284">
    <cfRule type="duplicateValues" dxfId="42" priority="77"/>
  </conditionalFormatting>
  <conditionalFormatting sqref="E372:E376 E364 E242:E248 E250:E263 E287:E297 E299:E348 E283:E284 E380 E350:E356 E265:E281">
    <cfRule type="duplicateValues" dxfId="41" priority="76"/>
  </conditionalFormatting>
  <conditionalFormatting sqref="E377">
    <cfRule type="duplicateValues" dxfId="40" priority="15"/>
    <cfRule type="duplicateValues" dxfId="39" priority="13"/>
  </conditionalFormatting>
  <conditionalFormatting sqref="E378">
    <cfRule type="duplicateValues" dxfId="38" priority="19"/>
    <cfRule type="duplicateValues" dxfId="37" priority="17"/>
  </conditionalFormatting>
  <conditionalFormatting sqref="E379 E366:E371 E282 E360 E234:E241">
    <cfRule type="duplicateValues" dxfId="36" priority="853"/>
  </conditionalFormatting>
  <conditionalFormatting sqref="E379 E366:E371 E282">
    <cfRule type="duplicateValues" dxfId="35" priority="859"/>
  </conditionalFormatting>
  <conditionalFormatting sqref="E381:E1048576 E1:E232">
    <cfRule type="duplicateValues" dxfId="34" priority="845"/>
  </conditionalFormatting>
  <conditionalFormatting sqref="E381:E1048576 E2:E232">
    <cfRule type="duplicateValues" dxfId="33" priority="775"/>
  </conditionalFormatting>
  <conditionalFormatting sqref="E381:E1048576">
    <cfRule type="duplicateValues" dxfId="32" priority="109"/>
  </conditionalFormatting>
  <pageMargins left="0.31496062992125984" right="0.39370078740157483" top="0.35433070866141736" bottom="0.35433070866141736" header="0.31496062992125984" footer="0.31496062992125984"/>
  <pageSetup paperSize="9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E5BE0-0803-40EC-9839-C2F18C7778D8}">
  <dimension ref="A1:M251"/>
  <sheetViews>
    <sheetView zoomScale="90" zoomScaleNormal="90" workbookViewId="0">
      <pane xSplit="3" ySplit="3" topLeftCell="G213" activePane="bottomRight" state="frozen"/>
      <selection pane="topRight" activeCell="D1" sqref="D1"/>
      <selection pane="bottomLeft" activeCell="A4" sqref="A4"/>
      <selection pane="bottomRight" activeCell="L4" sqref="L4:L251"/>
    </sheetView>
  </sheetViews>
  <sheetFormatPr defaultColWidth="9.140625" defaultRowHeight="13.5" x14ac:dyDescent="0.25"/>
  <cols>
    <col min="1" max="1" width="6.7109375" style="6" customWidth="1"/>
    <col min="2" max="2" width="62.140625" style="6" customWidth="1"/>
    <col min="3" max="3" width="36.7109375" style="6" customWidth="1"/>
    <col min="4" max="4" width="13" style="9" customWidth="1"/>
    <col min="5" max="5" width="21.7109375" style="6" customWidth="1"/>
    <col min="6" max="6" width="29.85546875" style="6" customWidth="1"/>
    <col min="7" max="8" width="29.7109375" style="6" customWidth="1"/>
    <col min="9" max="9" width="32.42578125" style="6" customWidth="1"/>
    <col min="10" max="10" width="26.5703125" style="6" customWidth="1"/>
    <col min="11" max="11" width="21.42578125" style="6" customWidth="1"/>
    <col min="12" max="12" width="18.5703125" style="6" customWidth="1"/>
    <col min="13" max="13" width="23.140625" style="6" customWidth="1"/>
    <col min="14" max="15" width="15.140625" style="6" customWidth="1"/>
    <col min="16" max="16" width="18" style="6" customWidth="1"/>
    <col min="17" max="17" width="12.28515625" style="6" customWidth="1"/>
    <col min="18" max="16384" width="9.140625" style="6"/>
  </cols>
  <sheetData>
    <row r="1" spans="1:13" s="35" customFormat="1" ht="14.25" customHeight="1" x14ac:dyDescent="0.2">
      <c r="A1" s="74" t="s">
        <v>197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s="36" customFormat="1" ht="57" x14ac:dyDescent="0.2">
      <c r="A2" s="36" t="s">
        <v>137</v>
      </c>
      <c r="B2" s="36" t="s">
        <v>173</v>
      </c>
      <c r="C2" s="36" t="s">
        <v>140</v>
      </c>
      <c r="D2" s="36" t="s">
        <v>141</v>
      </c>
      <c r="E2" s="36" t="s">
        <v>174</v>
      </c>
      <c r="F2" s="36" t="s">
        <v>175</v>
      </c>
      <c r="G2" s="36" t="s">
        <v>176</v>
      </c>
      <c r="H2" s="36" t="s">
        <v>177</v>
      </c>
      <c r="I2" s="36" t="s">
        <v>178</v>
      </c>
      <c r="J2" s="36" t="s">
        <v>179</v>
      </c>
      <c r="K2" s="36" t="s">
        <v>180</v>
      </c>
      <c r="L2" s="36" t="s">
        <v>182</v>
      </c>
      <c r="M2" s="36" t="s">
        <v>181</v>
      </c>
    </row>
    <row r="3" spans="1:13" s="39" customFormat="1" ht="12.75" x14ac:dyDescent="0.2">
      <c r="A3" s="39">
        <v>1</v>
      </c>
      <c r="B3" s="39">
        <v>2</v>
      </c>
      <c r="C3" s="39">
        <v>3</v>
      </c>
      <c r="D3" s="39">
        <v>4</v>
      </c>
      <c r="E3" s="39">
        <v>5</v>
      </c>
      <c r="F3" s="39">
        <v>6</v>
      </c>
      <c r="G3" s="39">
        <v>7</v>
      </c>
      <c r="H3" s="39">
        <v>8</v>
      </c>
      <c r="I3" s="39">
        <v>9</v>
      </c>
      <c r="J3" s="39">
        <v>10</v>
      </c>
      <c r="K3" s="39">
        <v>11</v>
      </c>
      <c r="L3" s="39">
        <v>12</v>
      </c>
      <c r="M3" s="39">
        <v>13</v>
      </c>
    </row>
    <row r="4" spans="1:13" x14ac:dyDescent="0.25">
      <c r="A4" s="6">
        <f>IF(B4&lt;&gt;"",ROW()-3,"")</f>
        <v>1</v>
      </c>
      <c r="B4" s="6" t="s">
        <v>1448</v>
      </c>
      <c r="C4" s="6" t="s">
        <v>2177</v>
      </c>
      <c r="E4" s="6" t="s">
        <v>1431</v>
      </c>
      <c r="F4" s="6" t="s">
        <v>1432</v>
      </c>
      <c r="G4" s="6" t="s">
        <v>1433</v>
      </c>
      <c r="H4" s="6" t="s">
        <v>1434</v>
      </c>
    </row>
    <row r="5" spans="1:13" x14ac:dyDescent="0.25">
      <c r="A5" s="6">
        <f>IF(B5&lt;&gt;"",ROW()-3,"")</f>
        <v>2</v>
      </c>
      <c r="B5" s="6" t="s">
        <v>1435</v>
      </c>
      <c r="C5" s="6" t="s">
        <v>2178</v>
      </c>
      <c r="E5" s="6" t="s">
        <v>1431</v>
      </c>
      <c r="F5" s="6" t="s">
        <v>1436</v>
      </c>
      <c r="G5" s="6" t="s">
        <v>1437</v>
      </c>
      <c r="H5" s="6" t="s">
        <v>1438</v>
      </c>
    </row>
    <row r="6" spans="1:13" x14ac:dyDescent="0.25">
      <c r="A6" s="6">
        <f t="shared" ref="A6:A69" si="0">IF(B6&lt;&gt;"",ROW()-3,"")</f>
        <v>3</v>
      </c>
      <c r="B6" s="6" t="s">
        <v>1448</v>
      </c>
      <c r="C6" s="6" t="s">
        <v>2179</v>
      </c>
      <c r="E6" s="6" t="s">
        <v>1431</v>
      </c>
      <c r="F6" s="6" t="s">
        <v>1439</v>
      </c>
      <c r="G6" s="6" t="s">
        <v>1440</v>
      </c>
      <c r="H6" s="6" t="s">
        <v>1440</v>
      </c>
    </row>
    <row r="7" spans="1:13" x14ac:dyDescent="0.25">
      <c r="A7" s="6">
        <f t="shared" si="0"/>
        <v>4</v>
      </c>
      <c r="B7" s="6" t="s">
        <v>2180</v>
      </c>
      <c r="C7" s="6" t="s">
        <v>2181</v>
      </c>
      <c r="E7" s="6" t="s">
        <v>1431</v>
      </c>
      <c r="F7" s="6" t="s">
        <v>1441</v>
      </c>
      <c r="G7" s="6" t="s">
        <v>1442</v>
      </c>
      <c r="H7" s="6" t="s">
        <v>1443</v>
      </c>
    </row>
    <row r="8" spans="1:13" x14ac:dyDescent="0.25">
      <c r="A8" s="6">
        <f t="shared" si="0"/>
        <v>5</v>
      </c>
      <c r="B8" s="6" t="s">
        <v>1444</v>
      </c>
      <c r="C8" s="6" t="s">
        <v>2182</v>
      </c>
      <c r="E8" s="6" t="s">
        <v>1431</v>
      </c>
      <c r="F8" s="6" t="s">
        <v>1445</v>
      </c>
      <c r="G8" s="6" t="s">
        <v>1446</v>
      </c>
      <c r="H8" s="6" t="s">
        <v>1447</v>
      </c>
    </row>
    <row r="9" spans="1:13" x14ac:dyDescent="0.25">
      <c r="A9" s="6">
        <f t="shared" si="0"/>
        <v>6</v>
      </c>
      <c r="B9" s="6" t="s">
        <v>1448</v>
      </c>
      <c r="C9" s="6" t="s">
        <v>2183</v>
      </c>
      <c r="E9" s="6" t="s">
        <v>1431</v>
      </c>
      <c r="F9" s="6" t="s">
        <v>1449</v>
      </c>
      <c r="G9" s="6" t="s">
        <v>1450</v>
      </c>
      <c r="H9" s="6" t="s">
        <v>1451</v>
      </c>
      <c r="I9" s="6" t="s">
        <v>1452</v>
      </c>
      <c r="J9" s="6" t="s">
        <v>1453</v>
      </c>
      <c r="K9" s="6" t="s">
        <v>1450</v>
      </c>
    </row>
    <row r="10" spans="1:13" x14ac:dyDescent="0.25">
      <c r="A10" s="6">
        <f t="shared" si="0"/>
        <v>7</v>
      </c>
      <c r="B10" s="6" t="s">
        <v>1454</v>
      </c>
      <c r="C10" s="6" t="s">
        <v>2184</v>
      </c>
      <c r="D10" s="9">
        <v>45635</v>
      </c>
      <c r="E10" s="6" t="s">
        <v>1431</v>
      </c>
      <c r="F10" s="6" t="s">
        <v>1455</v>
      </c>
      <c r="G10" s="6" t="s">
        <v>1456</v>
      </c>
      <c r="H10" s="6" t="s">
        <v>1457</v>
      </c>
    </row>
    <row r="11" spans="1:13" x14ac:dyDescent="0.25">
      <c r="A11" s="6">
        <f t="shared" si="0"/>
        <v>8</v>
      </c>
      <c r="B11" s="6" t="s">
        <v>1458</v>
      </c>
      <c r="C11" s="6" t="s">
        <v>2185</v>
      </c>
      <c r="E11" s="6" t="s">
        <v>1431</v>
      </c>
      <c r="F11" s="6" t="s">
        <v>1459</v>
      </c>
      <c r="G11" s="6" t="s">
        <v>1460</v>
      </c>
      <c r="H11" s="6" t="s">
        <v>1461</v>
      </c>
      <c r="I11" s="6" t="s">
        <v>1462</v>
      </c>
      <c r="J11" s="6" t="s">
        <v>1463</v>
      </c>
      <c r="K11" s="6" t="s">
        <v>1460</v>
      </c>
    </row>
    <row r="12" spans="1:13" x14ac:dyDescent="0.25">
      <c r="A12" s="6">
        <f t="shared" si="0"/>
        <v>9</v>
      </c>
      <c r="B12" s="6" t="s">
        <v>1464</v>
      </c>
      <c r="C12" s="6" t="s">
        <v>2186</v>
      </c>
      <c r="E12" s="6" t="s">
        <v>1431</v>
      </c>
      <c r="F12" s="6" t="s">
        <v>1465</v>
      </c>
      <c r="G12" s="6" t="s">
        <v>1466</v>
      </c>
      <c r="H12" s="6" t="s">
        <v>1467</v>
      </c>
    </row>
    <row r="13" spans="1:13" x14ac:dyDescent="0.25">
      <c r="A13" s="6">
        <f t="shared" si="0"/>
        <v>10</v>
      </c>
      <c r="B13" s="6" t="s">
        <v>1468</v>
      </c>
      <c r="C13" s="6" t="s">
        <v>2187</v>
      </c>
      <c r="E13" s="6" t="s">
        <v>1431</v>
      </c>
      <c r="F13" s="6" t="s">
        <v>1469</v>
      </c>
      <c r="G13" s="6" t="s">
        <v>1470</v>
      </c>
      <c r="H13" s="6" t="s">
        <v>1471</v>
      </c>
    </row>
    <row r="14" spans="1:13" x14ac:dyDescent="0.25">
      <c r="A14" s="6">
        <f t="shared" si="0"/>
        <v>11</v>
      </c>
      <c r="B14" s="6" t="s">
        <v>1472</v>
      </c>
      <c r="C14" s="6" t="s">
        <v>2188</v>
      </c>
      <c r="E14" s="6" t="s">
        <v>1431</v>
      </c>
      <c r="F14" s="6" t="s">
        <v>1473</v>
      </c>
      <c r="G14" s="6" t="s">
        <v>1474</v>
      </c>
      <c r="H14" s="6" t="s">
        <v>1475</v>
      </c>
      <c r="I14" s="6" t="s">
        <v>1476</v>
      </c>
      <c r="J14" s="6" t="s">
        <v>1477</v>
      </c>
      <c r="K14" s="6" t="s">
        <v>1474</v>
      </c>
    </row>
    <row r="15" spans="1:13" x14ac:dyDescent="0.25">
      <c r="A15" s="6">
        <f t="shared" si="0"/>
        <v>12</v>
      </c>
      <c r="B15" s="6" t="s">
        <v>1478</v>
      </c>
      <c r="C15" s="6" t="s">
        <v>2189</v>
      </c>
      <c r="E15" s="6" t="s">
        <v>1431</v>
      </c>
      <c r="F15" s="6" t="s">
        <v>1479</v>
      </c>
      <c r="G15" s="6" t="s">
        <v>1480</v>
      </c>
      <c r="H15" s="6" t="s">
        <v>1481</v>
      </c>
      <c r="I15" s="6" t="s">
        <v>1482</v>
      </c>
      <c r="J15" s="6" t="s">
        <v>1483</v>
      </c>
      <c r="K15" s="6" t="s">
        <v>1480</v>
      </c>
    </row>
    <row r="16" spans="1:13" x14ac:dyDescent="0.25">
      <c r="A16" s="6">
        <f t="shared" si="0"/>
        <v>13</v>
      </c>
      <c r="B16" s="6" t="s">
        <v>1484</v>
      </c>
      <c r="C16" s="6" t="s">
        <v>2190</v>
      </c>
      <c r="E16" s="6" t="s">
        <v>1431</v>
      </c>
      <c r="F16" s="6" t="s">
        <v>1485</v>
      </c>
      <c r="G16" s="6" t="s">
        <v>1486</v>
      </c>
      <c r="H16" s="6" t="s">
        <v>1475</v>
      </c>
    </row>
    <row r="17" spans="1:11" x14ac:dyDescent="0.25">
      <c r="A17" s="6">
        <f t="shared" si="0"/>
        <v>14</v>
      </c>
      <c r="B17" s="6" t="s">
        <v>1487</v>
      </c>
      <c r="C17" s="6" t="s">
        <v>2191</v>
      </c>
      <c r="E17" s="6" t="s">
        <v>1431</v>
      </c>
      <c r="F17" s="6" t="s">
        <v>1488</v>
      </c>
      <c r="G17" s="6" t="s">
        <v>1489</v>
      </c>
      <c r="H17" s="6" t="s">
        <v>1475</v>
      </c>
    </row>
    <row r="18" spans="1:11" x14ac:dyDescent="0.25">
      <c r="A18" s="6">
        <f t="shared" si="0"/>
        <v>15</v>
      </c>
      <c r="B18" s="6" t="s">
        <v>2192</v>
      </c>
      <c r="C18" s="6" t="s">
        <v>2193</v>
      </c>
      <c r="E18" s="6" t="s">
        <v>1431</v>
      </c>
      <c r="F18" s="6" t="s">
        <v>1490</v>
      </c>
      <c r="G18" s="6" t="s">
        <v>1491</v>
      </c>
      <c r="H18" s="6" t="s">
        <v>1492</v>
      </c>
    </row>
    <row r="19" spans="1:11" x14ac:dyDescent="0.25">
      <c r="A19" s="6">
        <f t="shared" si="0"/>
        <v>16</v>
      </c>
      <c r="B19" s="6" t="s">
        <v>1493</v>
      </c>
      <c r="C19" s="6" t="s">
        <v>2194</v>
      </c>
      <c r="E19" s="6" t="s">
        <v>1431</v>
      </c>
      <c r="F19" s="6" t="s">
        <v>1494</v>
      </c>
      <c r="G19" s="6" t="s">
        <v>1495</v>
      </c>
      <c r="H19" s="6" t="s">
        <v>1496</v>
      </c>
      <c r="I19" s="6" t="s">
        <v>1497</v>
      </c>
      <c r="J19" s="6" t="s">
        <v>1498</v>
      </c>
      <c r="K19" s="6" t="s">
        <v>1495</v>
      </c>
    </row>
    <row r="20" spans="1:11" x14ac:dyDescent="0.25">
      <c r="A20" s="6">
        <f t="shared" si="0"/>
        <v>17</v>
      </c>
      <c r="B20" s="6" t="s">
        <v>1499</v>
      </c>
      <c r="C20" s="6" t="s">
        <v>2195</v>
      </c>
      <c r="E20" s="6" t="s">
        <v>1431</v>
      </c>
      <c r="F20" s="6" t="s">
        <v>1500</v>
      </c>
      <c r="G20" s="6" t="s">
        <v>1501</v>
      </c>
      <c r="H20" s="6" t="s">
        <v>1502</v>
      </c>
    </row>
    <row r="21" spans="1:11" x14ac:dyDescent="0.25">
      <c r="A21" s="6">
        <f t="shared" si="0"/>
        <v>18</v>
      </c>
      <c r="B21" s="6" t="s">
        <v>1503</v>
      </c>
      <c r="C21" s="6" t="s">
        <v>2196</v>
      </c>
      <c r="D21" s="9">
        <v>45600</v>
      </c>
      <c r="E21" s="6" t="s">
        <v>1431</v>
      </c>
      <c r="F21" s="6" t="s">
        <v>1504</v>
      </c>
      <c r="G21" s="6" t="s">
        <v>1505</v>
      </c>
      <c r="H21" s="6" t="s">
        <v>1506</v>
      </c>
    </row>
    <row r="22" spans="1:11" x14ac:dyDescent="0.25">
      <c r="A22" s="6">
        <f t="shared" si="0"/>
        <v>19</v>
      </c>
      <c r="B22" s="6" t="s">
        <v>1507</v>
      </c>
      <c r="C22" s="6" t="s">
        <v>2197</v>
      </c>
      <c r="E22" s="6" t="s">
        <v>1431</v>
      </c>
      <c r="F22" s="6" t="s">
        <v>1508</v>
      </c>
      <c r="G22" s="6" t="s">
        <v>1509</v>
      </c>
      <c r="H22" s="6" t="s">
        <v>1451</v>
      </c>
      <c r="I22" s="6" t="s">
        <v>1510</v>
      </c>
      <c r="J22" s="6" t="s">
        <v>1511</v>
      </c>
      <c r="K22" s="6" t="s">
        <v>1512</v>
      </c>
    </row>
    <row r="23" spans="1:11" x14ac:dyDescent="0.25">
      <c r="A23" s="6">
        <f t="shared" si="0"/>
        <v>20</v>
      </c>
      <c r="B23" s="6" t="s">
        <v>1513</v>
      </c>
      <c r="C23" s="6" t="s">
        <v>2198</v>
      </c>
      <c r="E23" s="6" t="s">
        <v>1431</v>
      </c>
      <c r="F23" s="6" t="s">
        <v>1514</v>
      </c>
      <c r="G23" s="6" t="s">
        <v>1515</v>
      </c>
      <c r="H23" s="6" t="s">
        <v>1475</v>
      </c>
    </row>
    <row r="24" spans="1:11" x14ac:dyDescent="0.25">
      <c r="A24" s="6">
        <f t="shared" si="0"/>
        <v>21</v>
      </c>
      <c r="B24" s="6" t="s">
        <v>1448</v>
      </c>
      <c r="C24" s="6" t="s">
        <v>2199</v>
      </c>
      <c r="E24" s="6" t="s">
        <v>1431</v>
      </c>
      <c r="F24" s="6" t="s">
        <v>1516</v>
      </c>
      <c r="G24" s="6" t="s">
        <v>1517</v>
      </c>
      <c r="H24" s="6" t="s">
        <v>1502</v>
      </c>
    </row>
    <row r="25" spans="1:11" x14ac:dyDescent="0.25">
      <c r="A25" s="6">
        <f t="shared" si="0"/>
        <v>22</v>
      </c>
      <c r="B25" s="6" t="s">
        <v>1464</v>
      </c>
      <c r="C25" s="6" t="s">
        <v>2200</v>
      </c>
      <c r="E25" s="6" t="s">
        <v>1431</v>
      </c>
      <c r="F25" s="6" t="s">
        <v>1518</v>
      </c>
      <c r="G25" s="6" t="s">
        <v>1519</v>
      </c>
      <c r="H25" s="6" t="s">
        <v>1451</v>
      </c>
    </row>
    <row r="26" spans="1:11" x14ac:dyDescent="0.25">
      <c r="A26" s="6">
        <f t="shared" si="0"/>
        <v>23</v>
      </c>
      <c r="B26" s="6" t="s">
        <v>1448</v>
      </c>
      <c r="C26" s="6" t="s">
        <v>2201</v>
      </c>
      <c r="E26" s="6" t="s">
        <v>1431</v>
      </c>
      <c r="F26" s="6" t="s">
        <v>1520</v>
      </c>
      <c r="G26" s="6" t="s">
        <v>1460</v>
      </c>
      <c r="H26" s="6" t="s">
        <v>1521</v>
      </c>
    </row>
    <row r="27" spans="1:11" x14ac:dyDescent="0.25">
      <c r="A27" s="6">
        <f t="shared" si="0"/>
        <v>24</v>
      </c>
      <c r="B27" s="6" t="s">
        <v>1499</v>
      </c>
      <c r="C27" s="6" t="s">
        <v>2202</v>
      </c>
      <c r="D27" s="9">
        <v>45838</v>
      </c>
      <c r="E27" s="6" t="s">
        <v>1431</v>
      </c>
      <c r="F27" s="6" t="s">
        <v>1522</v>
      </c>
      <c r="G27" s="6" t="s">
        <v>1523</v>
      </c>
      <c r="H27" s="6" t="s">
        <v>1457</v>
      </c>
    </row>
    <row r="28" spans="1:11" x14ac:dyDescent="0.25">
      <c r="A28" s="6">
        <f t="shared" si="0"/>
        <v>25</v>
      </c>
      <c r="B28" s="6" t="s">
        <v>1448</v>
      </c>
      <c r="C28" s="6" t="s">
        <v>2203</v>
      </c>
      <c r="F28" s="6" t="s">
        <v>1524</v>
      </c>
      <c r="G28" s="6" t="s">
        <v>1525</v>
      </c>
      <c r="H28" s="6" t="s">
        <v>1526</v>
      </c>
    </row>
    <row r="29" spans="1:11" x14ac:dyDescent="0.25">
      <c r="A29" s="6">
        <f t="shared" si="0"/>
        <v>26</v>
      </c>
      <c r="B29" s="6" t="s">
        <v>1448</v>
      </c>
      <c r="C29" s="6" t="s">
        <v>2204</v>
      </c>
      <c r="E29" s="6" t="s">
        <v>1431</v>
      </c>
      <c r="F29" s="6" t="s">
        <v>1527</v>
      </c>
      <c r="G29" s="6" t="s">
        <v>1528</v>
      </c>
      <c r="H29" s="6" t="s">
        <v>1434</v>
      </c>
    </row>
    <row r="30" spans="1:11" x14ac:dyDescent="0.25">
      <c r="A30" s="6">
        <f t="shared" si="0"/>
        <v>27</v>
      </c>
      <c r="B30" s="6" t="s">
        <v>2205</v>
      </c>
      <c r="C30" s="6" t="s">
        <v>2206</v>
      </c>
      <c r="E30" s="6" t="s">
        <v>1431</v>
      </c>
      <c r="F30" s="6" t="s">
        <v>1529</v>
      </c>
      <c r="G30" s="6" t="s">
        <v>1530</v>
      </c>
      <c r="H30" s="6" t="s">
        <v>1531</v>
      </c>
    </row>
    <row r="31" spans="1:11" x14ac:dyDescent="0.25">
      <c r="A31" s="6">
        <f t="shared" si="0"/>
        <v>28</v>
      </c>
      <c r="B31" s="6" t="s">
        <v>1448</v>
      </c>
      <c r="C31" s="6" t="s">
        <v>2207</v>
      </c>
      <c r="E31" s="6" t="s">
        <v>1431</v>
      </c>
      <c r="F31" s="6" t="s">
        <v>1532</v>
      </c>
      <c r="G31" s="6" t="s">
        <v>1533</v>
      </c>
      <c r="H31" s="6" t="s">
        <v>1457</v>
      </c>
    </row>
    <row r="32" spans="1:11" x14ac:dyDescent="0.25">
      <c r="A32" s="6">
        <f t="shared" si="0"/>
        <v>29</v>
      </c>
      <c r="B32" s="6" t="s">
        <v>1448</v>
      </c>
      <c r="C32" s="6" t="s">
        <v>2208</v>
      </c>
      <c r="E32" s="6" t="s">
        <v>1431</v>
      </c>
      <c r="F32" s="6" t="s">
        <v>1534</v>
      </c>
      <c r="G32" s="6" t="s">
        <v>1535</v>
      </c>
      <c r="H32" s="6" t="s">
        <v>1536</v>
      </c>
    </row>
    <row r="33" spans="1:11" x14ac:dyDescent="0.25">
      <c r="A33" s="6">
        <f t="shared" si="0"/>
        <v>30</v>
      </c>
      <c r="B33" s="6" t="s">
        <v>1448</v>
      </c>
      <c r="C33" s="6" t="s">
        <v>2209</v>
      </c>
      <c r="E33" s="6" t="s">
        <v>1431</v>
      </c>
      <c r="F33" s="6" t="s">
        <v>1537</v>
      </c>
      <c r="G33" s="6" t="s">
        <v>1538</v>
      </c>
      <c r="H33" s="6" t="s">
        <v>1539</v>
      </c>
    </row>
    <row r="34" spans="1:11" x14ac:dyDescent="0.25">
      <c r="A34" s="6">
        <f t="shared" si="0"/>
        <v>31</v>
      </c>
      <c r="B34" s="6" t="s">
        <v>1448</v>
      </c>
      <c r="C34" s="6" t="s">
        <v>2210</v>
      </c>
      <c r="E34" s="6" t="s">
        <v>1431</v>
      </c>
      <c r="F34" s="6" t="s">
        <v>1540</v>
      </c>
      <c r="G34" s="6" t="s">
        <v>1541</v>
      </c>
      <c r="H34" s="6" t="s">
        <v>1526</v>
      </c>
    </row>
    <row r="35" spans="1:11" x14ac:dyDescent="0.25">
      <c r="A35" s="6">
        <f t="shared" si="0"/>
        <v>32</v>
      </c>
      <c r="B35" s="6" t="s">
        <v>1448</v>
      </c>
      <c r="C35" s="6" t="s">
        <v>2211</v>
      </c>
      <c r="E35" s="6" t="s">
        <v>1431</v>
      </c>
      <c r="F35" s="6" t="s">
        <v>1542</v>
      </c>
      <c r="G35" s="6" t="s">
        <v>1543</v>
      </c>
      <c r="H35" s="6" t="s">
        <v>1443</v>
      </c>
    </row>
    <row r="36" spans="1:11" x14ac:dyDescent="0.25">
      <c r="A36" s="6">
        <f t="shared" si="0"/>
        <v>33</v>
      </c>
      <c r="B36" s="6" t="s">
        <v>1448</v>
      </c>
      <c r="C36" s="6" t="s">
        <v>2212</v>
      </c>
      <c r="E36" s="6" t="s">
        <v>1431</v>
      </c>
      <c r="F36" s="6" t="s">
        <v>1544</v>
      </c>
      <c r="G36" s="6" t="s">
        <v>1545</v>
      </c>
      <c r="H36" s="6" t="s">
        <v>1506</v>
      </c>
    </row>
    <row r="37" spans="1:11" x14ac:dyDescent="0.25">
      <c r="A37" s="6">
        <f t="shared" si="0"/>
        <v>34</v>
      </c>
      <c r="B37" s="6" t="s">
        <v>1499</v>
      </c>
      <c r="C37" s="6" t="s">
        <v>2213</v>
      </c>
      <c r="E37" s="6" t="s">
        <v>1431</v>
      </c>
      <c r="F37" s="6" t="s">
        <v>1546</v>
      </c>
      <c r="G37" s="6" t="s">
        <v>1547</v>
      </c>
      <c r="H37" s="6" t="s">
        <v>1451</v>
      </c>
      <c r="I37" s="6" t="s">
        <v>1548</v>
      </c>
      <c r="J37" s="6" t="s">
        <v>1549</v>
      </c>
      <c r="K37" s="6" t="s">
        <v>1550</v>
      </c>
    </row>
    <row r="38" spans="1:11" x14ac:dyDescent="0.25">
      <c r="A38" s="6">
        <f t="shared" si="0"/>
        <v>35</v>
      </c>
      <c r="B38" s="6" t="s">
        <v>1551</v>
      </c>
      <c r="C38" s="6" t="s">
        <v>2214</v>
      </c>
      <c r="E38" s="6" t="s">
        <v>1431</v>
      </c>
      <c r="F38" s="6" t="s">
        <v>1552</v>
      </c>
      <c r="G38" s="6" t="s">
        <v>1553</v>
      </c>
      <c r="H38" s="6" t="s">
        <v>1506</v>
      </c>
    </row>
    <row r="39" spans="1:11" x14ac:dyDescent="0.25">
      <c r="A39" s="6">
        <f t="shared" si="0"/>
        <v>36</v>
      </c>
      <c r="B39" s="6" t="s">
        <v>1554</v>
      </c>
      <c r="C39" s="6" t="s">
        <v>2215</v>
      </c>
      <c r="E39" s="6" t="s">
        <v>1431</v>
      </c>
      <c r="F39" s="6" t="s">
        <v>1555</v>
      </c>
      <c r="G39" s="6" t="s">
        <v>1556</v>
      </c>
      <c r="H39" s="6" t="s">
        <v>1481</v>
      </c>
      <c r="I39" s="6" t="s">
        <v>1557</v>
      </c>
      <c r="J39" s="6" t="s">
        <v>1558</v>
      </c>
      <c r="K39" s="6" t="s">
        <v>1556</v>
      </c>
    </row>
    <row r="40" spans="1:11" x14ac:dyDescent="0.25">
      <c r="A40" s="6">
        <f t="shared" si="0"/>
        <v>37</v>
      </c>
      <c r="B40" s="6" t="s">
        <v>2216</v>
      </c>
      <c r="C40" s="6" t="s">
        <v>2217</v>
      </c>
      <c r="E40" s="6" t="s">
        <v>1431</v>
      </c>
      <c r="F40" s="6" t="s">
        <v>1479</v>
      </c>
      <c r="G40" s="6" t="s">
        <v>1559</v>
      </c>
      <c r="H40" s="6" t="s">
        <v>1481</v>
      </c>
      <c r="I40" s="6" t="s">
        <v>1560</v>
      </c>
      <c r="J40" s="6" t="s">
        <v>1561</v>
      </c>
      <c r="K40" s="6" t="s">
        <v>1559</v>
      </c>
    </row>
    <row r="41" spans="1:11" x14ac:dyDescent="0.25">
      <c r="A41" s="6">
        <f t="shared" si="0"/>
        <v>38</v>
      </c>
      <c r="B41" s="6" t="s">
        <v>2218</v>
      </c>
      <c r="C41" s="6" t="s">
        <v>2219</v>
      </c>
      <c r="E41" s="6" t="s">
        <v>1431</v>
      </c>
      <c r="F41" s="6" t="s">
        <v>1562</v>
      </c>
      <c r="G41" s="6" t="s">
        <v>1563</v>
      </c>
      <c r="H41" s="6" t="s">
        <v>1564</v>
      </c>
    </row>
    <row r="42" spans="1:11" x14ac:dyDescent="0.25">
      <c r="A42" s="6">
        <f t="shared" si="0"/>
        <v>39</v>
      </c>
      <c r="B42" s="6" t="s">
        <v>1565</v>
      </c>
      <c r="C42" s="6" t="s">
        <v>2220</v>
      </c>
      <c r="E42" s="6" t="s">
        <v>1431</v>
      </c>
      <c r="F42" s="6" t="s">
        <v>1566</v>
      </c>
      <c r="G42" s="6" t="s">
        <v>1567</v>
      </c>
    </row>
    <row r="43" spans="1:11" x14ac:dyDescent="0.25">
      <c r="A43" s="6">
        <f t="shared" si="0"/>
        <v>40</v>
      </c>
      <c r="B43" s="6" t="s">
        <v>1448</v>
      </c>
      <c r="C43" s="6" t="s">
        <v>2221</v>
      </c>
      <c r="E43" s="6" t="s">
        <v>1431</v>
      </c>
      <c r="F43" s="6" t="s">
        <v>1568</v>
      </c>
      <c r="G43" s="6" t="s">
        <v>1569</v>
      </c>
      <c r="H43" s="6" t="s">
        <v>1506</v>
      </c>
      <c r="I43" s="6" t="s">
        <v>1570</v>
      </c>
      <c r="J43" s="6" t="s">
        <v>1569</v>
      </c>
      <c r="K43" s="6" t="s">
        <v>1569</v>
      </c>
    </row>
    <row r="44" spans="1:11" x14ac:dyDescent="0.25">
      <c r="A44" s="6">
        <f t="shared" si="0"/>
        <v>41</v>
      </c>
      <c r="B44" s="6" t="s">
        <v>1458</v>
      </c>
      <c r="C44" s="6" t="s">
        <v>2222</v>
      </c>
      <c r="E44" s="6" t="s">
        <v>1431</v>
      </c>
      <c r="F44" s="6" t="s">
        <v>1571</v>
      </c>
      <c r="G44" s="6" t="s">
        <v>1572</v>
      </c>
      <c r="H44" s="6" t="s">
        <v>1536</v>
      </c>
    </row>
    <row r="45" spans="1:11" x14ac:dyDescent="0.25">
      <c r="A45" s="6">
        <f t="shared" si="0"/>
        <v>42</v>
      </c>
      <c r="B45" s="6" t="s">
        <v>1573</v>
      </c>
      <c r="C45" s="6" t="s">
        <v>2223</v>
      </c>
      <c r="D45" s="9">
        <v>45019</v>
      </c>
      <c r="E45" s="6" t="s">
        <v>1431</v>
      </c>
      <c r="F45" s="6" t="s">
        <v>1574</v>
      </c>
      <c r="G45" s="6" t="s">
        <v>1575</v>
      </c>
      <c r="H45" s="6" t="s">
        <v>1451</v>
      </c>
    </row>
    <row r="46" spans="1:11" x14ac:dyDescent="0.25">
      <c r="A46" s="6">
        <f t="shared" si="0"/>
        <v>43</v>
      </c>
      <c r="B46" s="6" t="s">
        <v>1576</v>
      </c>
      <c r="C46" s="6" t="s">
        <v>2224</v>
      </c>
      <c r="E46" s="6" t="s">
        <v>1431</v>
      </c>
      <c r="F46" s="6" t="s">
        <v>1577</v>
      </c>
      <c r="G46" s="6" t="s">
        <v>1578</v>
      </c>
      <c r="H46" s="6" t="s">
        <v>1579</v>
      </c>
    </row>
    <row r="47" spans="1:11" x14ac:dyDescent="0.25">
      <c r="A47" s="6">
        <f t="shared" si="0"/>
        <v>44</v>
      </c>
      <c r="B47" s="6" t="s">
        <v>1458</v>
      </c>
      <c r="C47" s="6" t="s">
        <v>2225</v>
      </c>
      <c r="E47" s="6" t="s">
        <v>1431</v>
      </c>
      <c r="F47" s="6" t="s">
        <v>1580</v>
      </c>
      <c r="G47" s="6" t="s">
        <v>1581</v>
      </c>
      <c r="H47" s="6" t="s">
        <v>1457</v>
      </c>
      <c r="I47" s="6" t="s">
        <v>1582</v>
      </c>
      <c r="J47" s="6" t="s">
        <v>1583</v>
      </c>
      <c r="K47" s="6" t="s">
        <v>1584</v>
      </c>
    </row>
    <row r="48" spans="1:11" x14ac:dyDescent="0.25">
      <c r="A48" s="6">
        <f t="shared" si="0"/>
        <v>45</v>
      </c>
      <c r="B48" s="6" t="s">
        <v>1458</v>
      </c>
      <c r="C48" s="6" t="s">
        <v>2226</v>
      </c>
      <c r="E48" s="6" t="s">
        <v>1431</v>
      </c>
      <c r="F48" s="6" t="s">
        <v>1585</v>
      </c>
      <c r="G48" s="6" t="s">
        <v>1517</v>
      </c>
      <c r="H48" s="6" t="s">
        <v>1586</v>
      </c>
      <c r="I48" s="6" t="s">
        <v>1587</v>
      </c>
      <c r="J48" s="6" t="s">
        <v>1588</v>
      </c>
      <c r="K48" s="6" t="s">
        <v>1589</v>
      </c>
    </row>
    <row r="49" spans="1:11" x14ac:dyDescent="0.25">
      <c r="A49" s="6">
        <f t="shared" si="0"/>
        <v>46</v>
      </c>
      <c r="B49" s="6" t="s">
        <v>1458</v>
      </c>
      <c r="C49" s="6" t="s">
        <v>2227</v>
      </c>
      <c r="E49" s="6" t="s">
        <v>1431</v>
      </c>
      <c r="F49" s="6" t="s">
        <v>1590</v>
      </c>
      <c r="G49" s="6" t="s">
        <v>1519</v>
      </c>
      <c r="H49" s="6" t="s">
        <v>1451</v>
      </c>
      <c r="I49" s="6" t="s">
        <v>1591</v>
      </c>
      <c r="J49" s="6" t="s">
        <v>1592</v>
      </c>
      <c r="K49" s="6" t="s">
        <v>1519</v>
      </c>
    </row>
    <row r="50" spans="1:11" x14ac:dyDescent="0.25">
      <c r="A50" s="6">
        <f t="shared" si="0"/>
        <v>47</v>
      </c>
      <c r="B50" s="6" t="s">
        <v>1458</v>
      </c>
      <c r="C50" s="6" t="s">
        <v>2228</v>
      </c>
      <c r="E50" s="6" t="s">
        <v>1431</v>
      </c>
      <c r="F50" s="6" t="s">
        <v>1593</v>
      </c>
      <c r="G50" s="6" t="s">
        <v>1594</v>
      </c>
      <c r="H50" s="6" t="s">
        <v>1457</v>
      </c>
    </row>
    <row r="51" spans="1:11" x14ac:dyDescent="0.25">
      <c r="A51" s="6">
        <f t="shared" si="0"/>
        <v>48</v>
      </c>
      <c r="B51" s="6" t="s">
        <v>1595</v>
      </c>
      <c r="C51" s="6" t="s">
        <v>2229</v>
      </c>
      <c r="E51" s="6" t="s">
        <v>1431</v>
      </c>
      <c r="F51" s="6" t="s">
        <v>1596</v>
      </c>
      <c r="G51" s="6" t="s">
        <v>1597</v>
      </c>
      <c r="H51" s="6" t="s">
        <v>1457</v>
      </c>
    </row>
    <row r="52" spans="1:11" x14ac:dyDescent="0.25">
      <c r="A52" s="6">
        <f t="shared" si="0"/>
        <v>49</v>
      </c>
      <c r="B52" s="6" t="s">
        <v>1458</v>
      </c>
      <c r="C52" s="6" t="s">
        <v>2230</v>
      </c>
      <c r="D52" s="9">
        <v>45022</v>
      </c>
      <c r="E52" s="6" t="s">
        <v>1431</v>
      </c>
      <c r="F52" s="6" t="s">
        <v>1598</v>
      </c>
      <c r="G52" s="6" t="s">
        <v>1599</v>
      </c>
      <c r="H52" s="6" t="s">
        <v>1600</v>
      </c>
      <c r="I52" s="6" t="s">
        <v>1587</v>
      </c>
      <c r="J52" s="6" t="s">
        <v>1601</v>
      </c>
      <c r="K52" s="6" t="s">
        <v>1599</v>
      </c>
    </row>
    <row r="53" spans="1:11" x14ac:dyDescent="0.25">
      <c r="A53" s="6">
        <f t="shared" si="0"/>
        <v>50</v>
      </c>
      <c r="B53" s="6" t="s">
        <v>1602</v>
      </c>
      <c r="C53" s="6" t="s">
        <v>2231</v>
      </c>
      <c r="E53" s="6" t="s">
        <v>1431</v>
      </c>
      <c r="F53" s="6" t="s">
        <v>1603</v>
      </c>
      <c r="G53" s="6" t="s">
        <v>1604</v>
      </c>
      <c r="H53" s="6" t="s">
        <v>1605</v>
      </c>
      <c r="I53" s="6" t="s">
        <v>1606</v>
      </c>
      <c r="J53" s="6" t="s">
        <v>1607</v>
      </c>
      <c r="K53" s="6" t="s">
        <v>1604</v>
      </c>
    </row>
    <row r="54" spans="1:11" x14ac:dyDescent="0.25">
      <c r="A54" s="6">
        <f t="shared" si="0"/>
        <v>51</v>
      </c>
      <c r="B54" s="6" t="s">
        <v>1608</v>
      </c>
      <c r="C54" s="6" t="s">
        <v>2232</v>
      </c>
      <c r="E54" s="6" t="s">
        <v>1431</v>
      </c>
      <c r="F54" s="6" t="s">
        <v>1609</v>
      </c>
      <c r="G54" s="6" t="s">
        <v>1610</v>
      </c>
      <c r="H54" s="6" t="s">
        <v>1611</v>
      </c>
      <c r="I54" s="6" t="s">
        <v>1612</v>
      </c>
      <c r="J54" s="6" t="s">
        <v>1613</v>
      </c>
      <c r="K54" s="6" t="s">
        <v>1610</v>
      </c>
    </row>
    <row r="55" spans="1:11" x14ac:dyDescent="0.25">
      <c r="A55" s="6">
        <f t="shared" si="0"/>
        <v>52</v>
      </c>
      <c r="B55" s="6" t="s">
        <v>1614</v>
      </c>
      <c r="C55" s="6" t="s">
        <v>2233</v>
      </c>
      <c r="E55" s="6" t="s">
        <v>1431</v>
      </c>
      <c r="F55" s="6" t="s">
        <v>1615</v>
      </c>
      <c r="G55" s="6" t="s">
        <v>1519</v>
      </c>
      <c r="H55" s="6" t="s">
        <v>1506</v>
      </c>
      <c r="I55" s="6" t="s">
        <v>1616</v>
      </c>
      <c r="J55" s="6" t="s">
        <v>1549</v>
      </c>
      <c r="K55" s="6" t="s">
        <v>1519</v>
      </c>
    </row>
    <row r="56" spans="1:11" x14ac:dyDescent="0.25">
      <c r="A56" s="6">
        <f t="shared" si="0"/>
        <v>53</v>
      </c>
      <c r="B56" s="6" t="s">
        <v>1617</v>
      </c>
      <c r="C56" s="6" t="s">
        <v>2234</v>
      </c>
      <c r="E56" s="6" t="s">
        <v>1431</v>
      </c>
      <c r="F56" s="6" t="s">
        <v>1618</v>
      </c>
      <c r="G56" s="6" t="s">
        <v>1618</v>
      </c>
      <c r="H56" s="6" t="s">
        <v>1457</v>
      </c>
      <c r="I56" s="6" t="s">
        <v>1619</v>
      </c>
      <c r="J56" s="6" t="s">
        <v>1620</v>
      </c>
      <c r="K56" s="6" t="s">
        <v>1621</v>
      </c>
    </row>
    <row r="57" spans="1:11" x14ac:dyDescent="0.25">
      <c r="A57" s="6">
        <f t="shared" si="0"/>
        <v>54</v>
      </c>
      <c r="B57" s="6" t="s">
        <v>1622</v>
      </c>
      <c r="C57" s="6" t="s">
        <v>2235</v>
      </c>
      <c r="E57" s="6" t="s">
        <v>1431</v>
      </c>
      <c r="F57" s="6" t="s">
        <v>1623</v>
      </c>
      <c r="G57" s="6" t="s">
        <v>1624</v>
      </c>
      <c r="H57" s="6" t="s">
        <v>1451</v>
      </c>
      <c r="I57" s="6" t="s">
        <v>1625</v>
      </c>
      <c r="J57" s="6" t="s">
        <v>1626</v>
      </c>
      <c r="K57" s="6" t="s">
        <v>1624</v>
      </c>
    </row>
    <row r="58" spans="1:11" x14ac:dyDescent="0.25">
      <c r="A58" s="6">
        <f t="shared" si="0"/>
        <v>55</v>
      </c>
      <c r="B58" s="6" t="s">
        <v>1458</v>
      </c>
      <c r="C58" s="6" t="s">
        <v>2236</v>
      </c>
      <c r="E58" s="6" t="s">
        <v>1431</v>
      </c>
      <c r="F58" s="6" t="s">
        <v>1627</v>
      </c>
      <c r="G58" s="6" t="s">
        <v>1628</v>
      </c>
      <c r="H58" s="6" t="s">
        <v>1443</v>
      </c>
    </row>
    <row r="59" spans="1:11" x14ac:dyDescent="0.25">
      <c r="A59" s="6">
        <f t="shared" si="0"/>
        <v>56</v>
      </c>
      <c r="B59" s="6" t="s">
        <v>1454</v>
      </c>
      <c r="C59" s="6" t="s">
        <v>2237</v>
      </c>
      <c r="D59" s="9">
        <v>44490</v>
      </c>
      <c r="E59" s="6" t="s">
        <v>1431</v>
      </c>
      <c r="F59" s="6" t="s">
        <v>1629</v>
      </c>
      <c r="G59" s="6" t="s">
        <v>1630</v>
      </c>
      <c r="H59" s="6" t="s">
        <v>1443</v>
      </c>
    </row>
    <row r="60" spans="1:11" x14ac:dyDescent="0.25">
      <c r="A60" s="6">
        <f t="shared" si="0"/>
        <v>57</v>
      </c>
      <c r="B60" s="6" t="s">
        <v>1631</v>
      </c>
      <c r="C60" s="6" t="s">
        <v>2238</v>
      </c>
      <c r="E60" s="6" t="s">
        <v>1431</v>
      </c>
      <c r="F60" s="6" t="s">
        <v>1632</v>
      </c>
      <c r="G60" s="6" t="s">
        <v>1633</v>
      </c>
      <c r="H60" s="6" t="s">
        <v>1634</v>
      </c>
    </row>
    <row r="61" spans="1:11" x14ac:dyDescent="0.25">
      <c r="A61" s="6">
        <f t="shared" si="0"/>
        <v>58</v>
      </c>
      <c r="B61" s="6" t="s">
        <v>1635</v>
      </c>
      <c r="C61" s="6" t="s">
        <v>2239</v>
      </c>
      <c r="E61" s="6" t="s">
        <v>1431</v>
      </c>
      <c r="F61" s="6" t="s">
        <v>1636</v>
      </c>
      <c r="G61" s="6" t="s">
        <v>1637</v>
      </c>
      <c r="H61" s="6" t="s">
        <v>1638</v>
      </c>
    </row>
    <row r="62" spans="1:11" x14ac:dyDescent="0.25">
      <c r="A62" s="6">
        <f t="shared" si="0"/>
        <v>59</v>
      </c>
      <c r="B62" s="6" t="s">
        <v>1448</v>
      </c>
      <c r="C62" s="6" t="s">
        <v>2240</v>
      </c>
      <c r="E62" s="6" t="s">
        <v>1431</v>
      </c>
      <c r="F62" s="6" t="s">
        <v>1639</v>
      </c>
      <c r="G62" s="6" t="s">
        <v>1640</v>
      </c>
      <c r="H62" s="6" t="s">
        <v>1641</v>
      </c>
    </row>
    <row r="63" spans="1:11" x14ac:dyDescent="0.25">
      <c r="A63" s="6">
        <f t="shared" si="0"/>
        <v>60</v>
      </c>
      <c r="B63" s="6" t="s">
        <v>2241</v>
      </c>
      <c r="C63" s="6" t="s">
        <v>2242</v>
      </c>
      <c r="E63" s="6" t="s">
        <v>1431</v>
      </c>
      <c r="F63" s="6" t="s">
        <v>1642</v>
      </c>
      <c r="G63" s="6" t="s">
        <v>1643</v>
      </c>
      <c r="H63" s="6" t="s">
        <v>1644</v>
      </c>
    </row>
    <row r="64" spans="1:11" x14ac:dyDescent="0.25">
      <c r="A64" s="6">
        <f t="shared" si="0"/>
        <v>61</v>
      </c>
      <c r="B64" s="6" t="s">
        <v>1645</v>
      </c>
      <c r="C64" s="6" t="s">
        <v>2243</v>
      </c>
      <c r="E64" s="6" t="s">
        <v>1431</v>
      </c>
      <c r="F64" s="6" t="s">
        <v>1646</v>
      </c>
      <c r="G64" s="6" t="s">
        <v>1647</v>
      </c>
      <c r="H64" s="6" t="s">
        <v>1451</v>
      </c>
      <c r="I64" s="6" t="s">
        <v>1648</v>
      </c>
      <c r="J64" s="6" t="s">
        <v>1649</v>
      </c>
      <c r="K64" s="6" t="s">
        <v>1650</v>
      </c>
    </row>
    <row r="65" spans="1:11" x14ac:dyDescent="0.25">
      <c r="A65" s="6">
        <f t="shared" si="0"/>
        <v>62</v>
      </c>
      <c r="B65" s="6" t="s">
        <v>1651</v>
      </c>
      <c r="C65" s="6" t="s">
        <v>2244</v>
      </c>
      <c r="E65" s="6" t="s">
        <v>1431</v>
      </c>
      <c r="F65" s="6" t="s">
        <v>1652</v>
      </c>
      <c r="G65" s="6" t="s">
        <v>1653</v>
      </c>
      <c r="H65" s="6" t="s">
        <v>1502</v>
      </c>
    </row>
    <row r="66" spans="1:11" x14ac:dyDescent="0.25">
      <c r="A66" s="6">
        <f t="shared" si="0"/>
        <v>63</v>
      </c>
      <c r="B66" s="6" t="s">
        <v>1654</v>
      </c>
      <c r="C66" s="6" t="s">
        <v>2245</v>
      </c>
      <c r="E66" s="6" t="s">
        <v>1431</v>
      </c>
      <c r="F66" s="6" t="s">
        <v>1655</v>
      </c>
      <c r="G66" s="6" t="s">
        <v>1656</v>
      </c>
      <c r="H66" s="6" t="s">
        <v>1457</v>
      </c>
    </row>
    <row r="67" spans="1:11" x14ac:dyDescent="0.25">
      <c r="A67" s="6">
        <f t="shared" si="0"/>
        <v>64</v>
      </c>
      <c r="B67" s="6" t="s">
        <v>1657</v>
      </c>
      <c r="C67" s="6" t="s">
        <v>2246</v>
      </c>
      <c r="E67" s="6" t="s">
        <v>1431</v>
      </c>
      <c r="F67" s="6" t="s">
        <v>1658</v>
      </c>
      <c r="G67" s="6" t="s">
        <v>1553</v>
      </c>
      <c r="H67" s="6" t="s">
        <v>1506</v>
      </c>
    </row>
    <row r="68" spans="1:11" x14ac:dyDescent="0.25">
      <c r="A68" s="6">
        <f t="shared" si="0"/>
        <v>65</v>
      </c>
      <c r="B68" s="6" t="s">
        <v>1448</v>
      </c>
      <c r="C68" s="6" t="s">
        <v>1659</v>
      </c>
      <c r="E68" s="6" t="s">
        <v>1660</v>
      </c>
      <c r="F68" s="6" t="s">
        <v>1661</v>
      </c>
      <c r="G68" s="6" t="s">
        <v>1662</v>
      </c>
      <c r="H68" s="6" t="s">
        <v>1663</v>
      </c>
      <c r="I68" s="6" t="s">
        <v>1664</v>
      </c>
      <c r="J68" s="6" t="s">
        <v>1661</v>
      </c>
      <c r="K68" s="6" t="s">
        <v>1662</v>
      </c>
    </row>
    <row r="69" spans="1:11" x14ac:dyDescent="0.25">
      <c r="A69" s="6">
        <f t="shared" si="0"/>
        <v>66</v>
      </c>
      <c r="B69" s="6" t="s">
        <v>1499</v>
      </c>
      <c r="C69" s="6" t="s">
        <v>1665</v>
      </c>
      <c r="E69" s="6" t="s">
        <v>1660</v>
      </c>
      <c r="F69" s="6" t="s">
        <v>1666</v>
      </c>
      <c r="G69" s="6" t="s">
        <v>1667</v>
      </c>
      <c r="H69" s="6" t="s">
        <v>1663</v>
      </c>
    </row>
    <row r="70" spans="1:11" x14ac:dyDescent="0.25">
      <c r="A70" s="6">
        <f t="shared" ref="A70:A138" si="1">IF(B70&lt;&gt;"",ROW()-3,"")</f>
        <v>67</v>
      </c>
      <c r="B70" s="6" t="s">
        <v>1551</v>
      </c>
      <c r="C70" s="6" t="s">
        <v>1668</v>
      </c>
      <c r="E70" s="6" t="s">
        <v>1660</v>
      </c>
      <c r="F70" s="6" t="s">
        <v>1669</v>
      </c>
      <c r="G70" s="6" t="s">
        <v>1670</v>
      </c>
      <c r="H70" s="6" t="s">
        <v>1671</v>
      </c>
    </row>
    <row r="71" spans="1:11" x14ac:dyDescent="0.25">
      <c r="A71" s="6">
        <f t="shared" si="1"/>
        <v>68</v>
      </c>
      <c r="B71" s="6" t="s">
        <v>1499</v>
      </c>
      <c r="C71" s="6" t="s">
        <v>1672</v>
      </c>
      <c r="E71" s="6" t="s">
        <v>1660</v>
      </c>
      <c r="F71" s="6" t="s">
        <v>1673</v>
      </c>
      <c r="G71" s="6" t="s">
        <v>1674</v>
      </c>
      <c r="H71" s="6" t="s">
        <v>1675</v>
      </c>
    </row>
    <row r="72" spans="1:11" x14ac:dyDescent="0.25">
      <c r="A72" s="6">
        <f t="shared" si="1"/>
        <v>69</v>
      </c>
      <c r="B72" s="6" t="s">
        <v>1676</v>
      </c>
      <c r="C72" s="6" t="s">
        <v>1677</v>
      </c>
      <c r="E72" s="6" t="s">
        <v>1660</v>
      </c>
      <c r="F72" s="6" t="s">
        <v>1678</v>
      </c>
      <c r="G72" s="6" t="s">
        <v>1679</v>
      </c>
      <c r="H72" s="6" t="s">
        <v>1663</v>
      </c>
    </row>
    <row r="73" spans="1:11" x14ac:dyDescent="0.25">
      <c r="A73" s="6">
        <f t="shared" si="1"/>
        <v>70</v>
      </c>
      <c r="B73" s="6" t="s">
        <v>1448</v>
      </c>
      <c r="C73" s="6" t="s">
        <v>1680</v>
      </c>
      <c r="E73" s="6" t="s">
        <v>1660</v>
      </c>
      <c r="F73" s="6" t="s">
        <v>1681</v>
      </c>
      <c r="G73" s="6" t="s">
        <v>1682</v>
      </c>
      <c r="H73" s="6" t="s">
        <v>1683</v>
      </c>
    </row>
    <row r="74" spans="1:11" x14ac:dyDescent="0.25">
      <c r="A74" s="6">
        <f t="shared" si="1"/>
        <v>71</v>
      </c>
      <c r="B74" s="6" t="s">
        <v>1448</v>
      </c>
      <c r="C74" s="6" t="s">
        <v>1684</v>
      </c>
      <c r="E74" s="6" t="s">
        <v>1660</v>
      </c>
      <c r="F74" s="6" t="s">
        <v>1685</v>
      </c>
      <c r="G74" s="6" t="s">
        <v>1686</v>
      </c>
      <c r="H74" s="6" t="s">
        <v>1687</v>
      </c>
      <c r="I74" s="6" t="s">
        <v>1688</v>
      </c>
      <c r="J74" s="6" t="s">
        <v>1689</v>
      </c>
      <c r="K74" s="6" t="s">
        <v>1689</v>
      </c>
    </row>
    <row r="75" spans="1:11" x14ac:dyDescent="0.25">
      <c r="A75" s="6">
        <f t="shared" si="1"/>
        <v>72</v>
      </c>
      <c r="B75" s="6" t="s">
        <v>1690</v>
      </c>
      <c r="C75" s="6" t="s">
        <v>1691</v>
      </c>
      <c r="E75" s="6" t="s">
        <v>1660</v>
      </c>
      <c r="F75" s="6" t="s">
        <v>1692</v>
      </c>
      <c r="G75" s="6" t="s">
        <v>1693</v>
      </c>
      <c r="H75" s="6" t="s">
        <v>1689</v>
      </c>
      <c r="I75" s="6" t="s">
        <v>1481</v>
      </c>
      <c r="J75" s="6" t="s">
        <v>1694</v>
      </c>
      <c r="K75" s="6" t="s">
        <v>1695</v>
      </c>
    </row>
    <row r="76" spans="1:11" x14ac:dyDescent="0.25">
      <c r="A76" s="6">
        <f t="shared" si="1"/>
        <v>73</v>
      </c>
      <c r="B76" s="6" t="s">
        <v>1696</v>
      </c>
      <c r="C76" s="6" t="s">
        <v>1697</v>
      </c>
      <c r="E76" s="6" t="s">
        <v>1660</v>
      </c>
      <c r="F76" s="6" t="s">
        <v>1698</v>
      </c>
      <c r="G76" s="6" t="s">
        <v>1699</v>
      </c>
      <c r="H76" s="6" t="s">
        <v>1689</v>
      </c>
      <c r="I76" s="6" t="s">
        <v>1481</v>
      </c>
      <c r="J76" s="6" t="s">
        <v>1694</v>
      </c>
      <c r="K76" s="6" t="s">
        <v>1699</v>
      </c>
    </row>
    <row r="77" spans="1:11" x14ac:dyDescent="0.25">
      <c r="A77" s="6">
        <f t="shared" si="1"/>
        <v>74</v>
      </c>
      <c r="B77" s="6" t="s">
        <v>2247</v>
      </c>
      <c r="C77" s="6" t="s">
        <v>2248</v>
      </c>
      <c r="E77" s="6" t="s">
        <v>1660</v>
      </c>
      <c r="F77" s="6" t="s">
        <v>2249</v>
      </c>
      <c r="G77" s="6" t="s">
        <v>2250</v>
      </c>
      <c r="H77" s="6" t="s">
        <v>1671</v>
      </c>
      <c r="I77" s="6" t="s">
        <v>2251</v>
      </c>
      <c r="J77" s="6" t="s">
        <v>2252</v>
      </c>
      <c r="K77" s="6" t="s">
        <v>2250</v>
      </c>
    </row>
    <row r="78" spans="1:11" x14ac:dyDescent="0.25">
      <c r="A78" s="6">
        <f t="shared" si="1"/>
        <v>75</v>
      </c>
      <c r="B78" s="6" t="s">
        <v>2253</v>
      </c>
      <c r="C78" s="6" t="s">
        <v>2248</v>
      </c>
      <c r="E78" s="6" t="s">
        <v>1660</v>
      </c>
      <c r="F78" s="6" t="s">
        <v>2249</v>
      </c>
      <c r="G78" s="6" t="s">
        <v>2250</v>
      </c>
      <c r="H78" s="6" t="s">
        <v>1671</v>
      </c>
      <c r="I78" s="6" t="s">
        <v>2251</v>
      </c>
      <c r="J78" s="6" t="s">
        <v>2252</v>
      </c>
      <c r="K78" s="6" t="s">
        <v>2250</v>
      </c>
    </row>
    <row r="79" spans="1:11" x14ac:dyDescent="0.25">
      <c r="A79" s="6">
        <f t="shared" si="1"/>
        <v>76</v>
      </c>
      <c r="B79" s="6" t="s">
        <v>2254</v>
      </c>
      <c r="C79" s="6" t="s">
        <v>2248</v>
      </c>
      <c r="E79" s="6" t="s">
        <v>1660</v>
      </c>
      <c r="F79" s="6" t="s">
        <v>2249</v>
      </c>
      <c r="G79" s="6" t="s">
        <v>2250</v>
      </c>
      <c r="H79" s="6" t="s">
        <v>1671</v>
      </c>
      <c r="I79" s="6" t="s">
        <v>2251</v>
      </c>
      <c r="J79" s="6" t="s">
        <v>2252</v>
      </c>
      <c r="K79" s="6" t="s">
        <v>2250</v>
      </c>
    </row>
    <row r="80" spans="1:11" x14ac:dyDescent="0.25">
      <c r="A80" s="6">
        <f t="shared" si="1"/>
        <v>77</v>
      </c>
      <c r="B80" s="6" t="s">
        <v>2255</v>
      </c>
      <c r="C80" s="6" t="s">
        <v>2248</v>
      </c>
      <c r="E80" s="6" t="s">
        <v>1660</v>
      </c>
      <c r="F80" s="6" t="s">
        <v>2249</v>
      </c>
      <c r="G80" s="6" t="s">
        <v>2250</v>
      </c>
      <c r="H80" s="6" t="s">
        <v>1671</v>
      </c>
      <c r="I80" s="6" t="s">
        <v>2251</v>
      </c>
      <c r="J80" s="6" t="s">
        <v>2252</v>
      </c>
      <c r="K80" s="6" t="s">
        <v>2250</v>
      </c>
    </row>
    <row r="81" spans="1:8" x14ac:dyDescent="0.25">
      <c r="A81" s="6">
        <f t="shared" si="1"/>
        <v>78</v>
      </c>
      <c r="B81" s="6" t="s">
        <v>2462</v>
      </c>
      <c r="C81" s="6" t="s">
        <v>2463</v>
      </c>
      <c r="E81" s="6" t="s">
        <v>1660</v>
      </c>
      <c r="F81" s="6" t="s">
        <v>2464</v>
      </c>
      <c r="G81" s="6" t="s">
        <v>2465</v>
      </c>
      <c r="H81" s="6" t="s">
        <v>2466</v>
      </c>
    </row>
    <row r="82" spans="1:8" x14ac:dyDescent="0.25">
      <c r="A82" s="6">
        <f t="shared" si="1"/>
        <v>79</v>
      </c>
      <c r="B82" s="6" t="s">
        <v>2256</v>
      </c>
      <c r="C82" s="6" t="s">
        <v>2257</v>
      </c>
      <c r="E82" s="6" t="s">
        <v>1700</v>
      </c>
      <c r="F82" s="6" t="s">
        <v>1701</v>
      </c>
      <c r="G82" s="6" t="s">
        <v>1702</v>
      </c>
      <c r="H82" s="6" t="s">
        <v>1492</v>
      </c>
    </row>
    <row r="83" spans="1:8" x14ac:dyDescent="0.25">
      <c r="A83" s="6">
        <f t="shared" si="1"/>
        <v>80</v>
      </c>
      <c r="B83" s="6" t="s">
        <v>1703</v>
      </c>
      <c r="C83" s="6" t="s">
        <v>2258</v>
      </c>
      <c r="E83" s="6" t="s">
        <v>1700</v>
      </c>
      <c r="F83" s="6" t="s">
        <v>1704</v>
      </c>
      <c r="G83" s="6" t="s">
        <v>1705</v>
      </c>
      <c r="H83" s="6" t="s">
        <v>1434</v>
      </c>
    </row>
    <row r="84" spans="1:8" x14ac:dyDescent="0.25">
      <c r="A84" s="6">
        <f t="shared" si="1"/>
        <v>81</v>
      </c>
      <c r="B84" s="6" t="s">
        <v>1706</v>
      </c>
      <c r="C84" s="6" t="s">
        <v>2259</v>
      </c>
      <c r="E84" s="6" t="s">
        <v>1707</v>
      </c>
      <c r="F84" s="6" t="s">
        <v>1708</v>
      </c>
      <c r="G84" s="6" t="s">
        <v>1709</v>
      </c>
      <c r="H84" s="6" t="s">
        <v>1492</v>
      </c>
    </row>
    <row r="85" spans="1:8" x14ac:dyDescent="0.25">
      <c r="A85" s="6">
        <f t="shared" si="1"/>
        <v>82</v>
      </c>
      <c r="B85" s="6" t="s">
        <v>1710</v>
      </c>
      <c r="C85" s="6" t="s">
        <v>2260</v>
      </c>
      <c r="D85" s="9">
        <v>45230</v>
      </c>
      <c r="E85" s="6" t="s">
        <v>1711</v>
      </c>
      <c r="F85" s="6" t="s">
        <v>1712</v>
      </c>
      <c r="G85" s="6" t="s">
        <v>1644</v>
      </c>
      <c r="H85" s="6" t="s">
        <v>1644</v>
      </c>
    </row>
    <row r="86" spans="1:8" x14ac:dyDescent="0.25">
      <c r="A86" s="6">
        <f t="shared" si="1"/>
        <v>83</v>
      </c>
      <c r="B86" s="6" t="s">
        <v>1713</v>
      </c>
      <c r="C86" s="6" t="s">
        <v>2261</v>
      </c>
      <c r="D86" s="9">
        <v>44845</v>
      </c>
      <c r="E86" s="6" t="s">
        <v>1707</v>
      </c>
      <c r="F86" s="6" t="s">
        <v>1714</v>
      </c>
      <c r="G86" s="6" t="s">
        <v>1644</v>
      </c>
      <c r="H86" s="6" t="s">
        <v>1644</v>
      </c>
    </row>
    <row r="87" spans="1:8" x14ac:dyDescent="0.25">
      <c r="A87" s="6">
        <f t="shared" si="1"/>
        <v>84</v>
      </c>
      <c r="B87" s="6" t="s">
        <v>2262</v>
      </c>
      <c r="C87" s="6" t="s">
        <v>2263</v>
      </c>
      <c r="E87" s="6" t="s">
        <v>1715</v>
      </c>
      <c r="F87" s="6" t="s">
        <v>1716</v>
      </c>
      <c r="G87" s="6" t="s">
        <v>1644</v>
      </c>
      <c r="H87" s="6" t="s">
        <v>1644</v>
      </c>
    </row>
    <row r="88" spans="1:8" x14ac:dyDescent="0.25">
      <c r="A88" s="6">
        <f t="shared" si="1"/>
        <v>85</v>
      </c>
      <c r="B88" s="6" t="s">
        <v>2264</v>
      </c>
      <c r="C88" s="6" t="s">
        <v>2265</v>
      </c>
      <c r="E88" s="6" t="s">
        <v>1700</v>
      </c>
      <c r="F88" s="6" t="s">
        <v>1717</v>
      </c>
      <c r="G88" s="6" t="s">
        <v>1718</v>
      </c>
      <c r="H88" s="6" t="s">
        <v>1492</v>
      </c>
    </row>
    <row r="89" spans="1:8" x14ac:dyDescent="0.25">
      <c r="A89" s="6">
        <f t="shared" si="1"/>
        <v>86</v>
      </c>
      <c r="B89" s="6" t="s">
        <v>1719</v>
      </c>
      <c r="C89" s="6" t="s">
        <v>2266</v>
      </c>
      <c r="E89" s="6" t="s">
        <v>1720</v>
      </c>
      <c r="F89" s="6" t="s">
        <v>1642</v>
      </c>
      <c r="G89" s="6" t="s">
        <v>1721</v>
      </c>
      <c r="H89" s="6" t="s">
        <v>1481</v>
      </c>
    </row>
    <row r="90" spans="1:8" x14ac:dyDescent="0.25">
      <c r="A90" s="6">
        <f t="shared" si="1"/>
        <v>87</v>
      </c>
      <c r="B90" s="6" t="s">
        <v>2267</v>
      </c>
      <c r="C90" s="6" t="s">
        <v>2268</v>
      </c>
      <c r="E90" s="6" t="s">
        <v>1715</v>
      </c>
      <c r="F90" s="6" t="s">
        <v>1642</v>
      </c>
      <c r="G90" s="6" t="s">
        <v>1722</v>
      </c>
      <c r="H90" s="6" t="s">
        <v>1492</v>
      </c>
    </row>
    <row r="91" spans="1:8" x14ac:dyDescent="0.25">
      <c r="A91" s="6">
        <f t="shared" si="1"/>
        <v>88</v>
      </c>
      <c r="B91" s="6" t="s">
        <v>1723</v>
      </c>
      <c r="C91" s="6" t="s">
        <v>2269</v>
      </c>
      <c r="E91" s="6" t="s">
        <v>1700</v>
      </c>
      <c r="F91" s="6" t="s">
        <v>1642</v>
      </c>
      <c r="G91" s="6" t="s">
        <v>1724</v>
      </c>
      <c r="H91" s="6" t="s">
        <v>1641</v>
      </c>
    </row>
    <row r="92" spans="1:8" x14ac:dyDescent="0.25">
      <c r="A92" s="6">
        <f t="shared" si="1"/>
        <v>89</v>
      </c>
      <c r="B92" s="6" t="s">
        <v>1725</v>
      </c>
      <c r="C92" s="6" t="s">
        <v>2270</v>
      </c>
      <c r="E92" s="6" t="s">
        <v>1700</v>
      </c>
      <c r="F92" s="6" t="s">
        <v>1726</v>
      </c>
      <c r="G92" s="6" t="s">
        <v>1727</v>
      </c>
      <c r="H92" s="6" t="s">
        <v>1457</v>
      </c>
    </row>
    <row r="93" spans="1:8" x14ac:dyDescent="0.25">
      <c r="A93" s="6">
        <f t="shared" si="1"/>
        <v>90</v>
      </c>
      <c r="B93" s="6" t="s">
        <v>2271</v>
      </c>
      <c r="C93" s="6" t="s">
        <v>2272</v>
      </c>
      <c r="E93" s="6" t="s">
        <v>1700</v>
      </c>
      <c r="F93" s="6" t="s">
        <v>1728</v>
      </c>
      <c r="G93" s="6" t="s">
        <v>1729</v>
      </c>
      <c r="H93" s="6" t="s">
        <v>1730</v>
      </c>
    </row>
    <row r="94" spans="1:8" x14ac:dyDescent="0.25">
      <c r="A94" s="6">
        <f t="shared" si="1"/>
        <v>91</v>
      </c>
      <c r="B94" s="6" t="s">
        <v>1731</v>
      </c>
      <c r="C94" s="6" t="s">
        <v>2273</v>
      </c>
      <c r="E94" s="6" t="s">
        <v>1732</v>
      </c>
      <c r="F94" s="6" t="s">
        <v>1733</v>
      </c>
      <c r="G94" s="6" t="s">
        <v>1563</v>
      </c>
      <c r="H94" s="6" t="s">
        <v>1492</v>
      </c>
    </row>
    <row r="95" spans="1:8" x14ac:dyDescent="0.25">
      <c r="A95" s="6">
        <f t="shared" si="1"/>
        <v>92</v>
      </c>
      <c r="B95" s="6" t="s">
        <v>1734</v>
      </c>
      <c r="C95" s="6" t="s">
        <v>2274</v>
      </c>
      <c r="E95" s="6" t="s">
        <v>1700</v>
      </c>
      <c r="F95" s="6" t="s">
        <v>1735</v>
      </c>
      <c r="G95" s="6" t="s">
        <v>1736</v>
      </c>
      <c r="H95" s="6" t="s">
        <v>1737</v>
      </c>
    </row>
    <row r="96" spans="1:8" x14ac:dyDescent="0.25">
      <c r="A96" s="6">
        <f t="shared" si="1"/>
        <v>93</v>
      </c>
      <c r="B96" s="6" t="s">
        <v>1738</v>
      </c>
      <c r="C96" s="6" t="s">
        <v>2275</v>
      </c>
      <c r="E96" s="6" t="s">
        <v>1707</v>
      </c>
      <c r="F96" s="6" t="s">
        <v>1739</v>
      </c>
      <c r="G96" s="6" t="s">
        <v>1740</v>
      </c>
      <c r="H96" s="6" t="s">
        <v>1475</v>
      </c>
    </row>
    <row r="97" spans="1:8" x14ac:dyDescent="0.25">
      <c r="A97" s="6">
        <f t="shared" si="1"/>
        <v>94</v>
      </c>
      <c r="B97" s="6" t="s">
        <v>1448</v>
      </c>
      <c r="C97" s="6" t="s">
        <v>2276</v>
      </c>
      <c r="E97" s="6" t="s">
        <v>1700</v>
      </c>
      <c r="F97" s="6" t="s">
        <v>1741</v>
      </c>
      <c r="G97" s="6" t="s">
        <v>1742</v>
      </c>
      <c r="H97" s="6" t="s">
        <v>1742</v>
      </c>
    </row>
    <row r="98" spans="1:8" x14ac:dyDescent="0.25">
      <c r="A98" s="6">
        <f t="shared" si="1"/>
        <v>95</v>
      </c>
      <c r="B98" s="6" t="s">
        <v>1448</v>
      </c>
      <c r="C98" s="10" t="s">
        <v>1743</v>
      </c>
      <c r="E98" s="6" t="s">
        <v>1744</v>
      </c>
      <c r="F98" s="6" t="s">
        <v>1745</v>
      </c>
      <c r="G98" s="6" t="s">
        <v>1746</v>
      </c>
      <c r="H98" s="6" t="s">
        <v>1747</v>
      </c>
    </row>
    <row r="99" spans="1:8" x14ac:dyDescent="0.25">
      <c r="A99" s="6">
        <f t="shared" si="1"/>
        <v>96</v>
      </c>
      <c r="B99" s="6" t="s">
        <v>1499</v>
      </c>
      <c r="C99" s="6" t="s">
        <v>2277</v>
      </c>
      <c r="E99" s="6" t="s">
        <v>1720</v>
      </c>
      <c r="F99" s="6" t="s">
        <v>1748</v>
      </c>
      <c r="G99" s="6" t="s">
        <v>1644</v>
      </c>
      <c r="H99" s="6" t="s">
        <v>1644</v>
      </c>
    </row>
    <row r="100" spans="1:8" x14ac:dyDescent="0.25">
      <c r="A100" s="6">
        <f t="shared" si="1"/>
        <v>97</v>
      </c>
      <c r="B100" s="6" t="s">
        <v>2278</v>
      </c>
      <c r="C100" s="6" t="s">
        <v>2279</v>
      </c>
      <c r="E100" s="6" t="s">
        <v>1707</v>
      </c>
      <c r="F100" s="6" t="s">
        <v>1749</v>
      </c>
      <c r="G100" s="6" t="s">
        <v>1750</v>
      </c>
      <c r="H100" s="6" t="s">
        <v>1751</v>
      </c>
    </row>
    <row r="101" spans="1:8" x14ac:dyDescent="0.25">
      <c r="A101" s="6">
        <f t="shared" si="1"/>
        <v>98</v>
      </c>
      <c r="B101" s="6" t="s">
        <v>2280</v>
      </c>
      <c r="C101" s="6" t="s">
        <v>2281</v>
      </c>
      <c r="E101" s="6" t="s">
        <v>1732</v>
      </c>
      <c r="F101" s="6" t="s">
        <v>1752</v>
      </c>
      <c r="G101" s="6" t="s">
        <v>1753</v>
      </c>
      <c r="H101" s="6" t="s">
        <v>1492</v>
      </c>
    </row>
    <row r="102" spans="1:8" x14ac:dyDescent="0.25">
      <c r="A102" s="6">
        <f t="shared" si="1"/>
        <v>99</v>
      </c>
      <c r="B102" s="6" t="s">
        <v>1754</v>
      </c>
      <c r="C102" s="6" t="s">
        <v>2282</v>
      </c>
      <c r="E102" s="6" t="s">
        <v>1755</v>
      </c>
      <c r="F102" s="6" t="s">
        <v>1756</v>
      </c>
      <c r="G102" s="6" t="s">
        <v>1757</v>
      </c>
      <c r="H102" s="6" t="s">
        <v>1758</v>
      </c>
    </row>
    <row r="103" spans="1:8" x14ac:dyDescent="0.25">
      <c r="A103" s="6">
        <f t="shared" si="1"/>
        <v>100</v>
      </c>
      <c r="B103" s="6" t="s">
        <v>2283</v>
      </c>
      <c r="C103" s="6" t="s">
        <v>2284</v>
      </c>
      <c r="E103" s="6" t="s">
        <v>1707</v>
      </c>
      <c r="F103" s="6" t="s">
        <v>1759</v>
      </c>
      <c r="G103" s="6" t="s">
        <v>1760</v>
      </c>
      <c r="H103" s="6" t="s">
        <v>1761</v>
      </c>
    </row>
    <row r="104" spans="1:8" x14ac:dyDescent="0.25">
      <c r="A104" s="6">
        <f t="shared" si="1"/>
        <v>101</v>
      </c>
      <c r="B104" s="6" t="s">
        <v>1762</v>
      </c>
      <c r="C104" s="6" t="s">
        <v>2285</v>
      </c>
      <c r="E104" s="6" t="s">
        <v>1707</v>
      </c>
      <c r="F104" s="6" t="s">
        <v>1759</v>
      </c>
      <c r="G104" s="6" t="s">
        <v>1760</v>
      </c>
      <c r="H104" s="6" t="s">
        <v>1761</v>
      </c>
    </row>
    <row r="105" spans="1:8" x14ac:dyDescent="0.25">
      <c r="A105" s="6">
        <f t="shared" si="1"/>
        <v>102</v>
      </c>
      <c r="B105" s="6" t="s">
        <v>1676</v>
      </c>
      <c r="C105" s="6" t="s">
        <v>2286</v>
      </c>
      <c r="E105" s="6" t="s">
        <v>1700</v>
      </c>
      <c r="F105" s="6" t="s">
        <v>1763</v>
      </c>
      <c r="G105" s="6" t="s">
        <v>1764</v>
      </c>
      <c r="H105" s="6" t="s">
        <v>1443</v>
      </c>
    </row>
    <row r="106" spans="1:8" x14ac:dyDescent="0.25">
      <c r="A106" s="6">
        <f t="shared" si="1"/>
        <v>103</v>
      </c>
      <c r="B106" s="6" t="s">
        <v>1765</v>
      </c>
      <c r="C106" s="6" t="s">
        <v>2287</v>
      </c>
      <c r="E106" s="6" t="s">
        <v>1720</v>
      </c>
      <c r="F106" s="6" t="s">
        <v>1766</v>
      </c>
      <c r="G106" s="6" t="s">
        <v>1767</v>
      </c>
      <c r="H106" s="6" t="s">
        <v>1768</v>
      </c>
    </row>
    <row r="107" spans="1:8" x14ac:dyDescent="0.25">
      <c r="A107" s="6">
        <f t="shared" si="1"/>
        <v>104</v>
      </c>
      <c r="B107" s="6" t="s">
        <v>2288</v>
      </c>
      <c r="C107" s="6" t="s">
        <v>2289</v>
      </c>
      <c r="E107" s="6" t="s">
        <v>1755</v>
      </c>
      <c r="F107" s="6" t="s">
        <v>1769</v>
      </c>
      <c r="G107" s="6" t="s">
        <v>1770</v>
      </c>
      <c r="H107" s="6" t="s">
        <v>1758</v>
      </c>
    </row>
    <row r="108" spans="1:8" x14ac:dyDescent="0.25">
      <c r="A108" s="6">
        <f t="shared" si="1"/>
        <v>105</v>
      </c>
      <c r="B108" s="6" t="s">
        <v>2290</v>
      </c>
      <c r="C108" s="6" t="s">
        <v>2291</v>
      </c>
      <c r="E108" s="6" t="s">
        <v>1771</v>
      </c>
      <c r="F108" s="6" t="s">
        <v>1772</v>
      </c>
      <c r="G108" s="6" t="s">
        <v>1773</v>
      </c>
      <c r="H108" s="6" t="s">
        <v>1758</v>
      </c>
    </row>
    <row r="109" spans="1:8" x14ac:dyDescent="0.25">
      <c r="A109" s="6">
        <f t="shared" si="1"/>
        <v>106</v>
      </c>
      <c r="B109" s="6" t="s">
        <v>2292</v>
      </c>
      <c r="C109" s="6" t="s">
        <v>2293</v>
      </c>
      <c r="E109" s="6" t="s">
        <v>1774</v>
      </c>
      <c r="F109" s="6" t="s">
        <v>1775</v>
      </c>
      <c r="G109" s="6" t="s">
        <v>1776</v>
      </c>
      <c r="H109" s="6" t="s">
        <v>1768</v>
      </c>
    </row>
    <row r="110" spans="1:8" x14ac:dyDescent="0.25">
      <c r="A110" s="6">
        <f t="shared" si="1"/>
        <v>107</v>
      </c>
      <c r="B110" s="6" t="s">
        <v>1777</v>
      </c>
      <c r="C110" s="6" t="s">
        <v>2294</v>
      </c>
      <c r="E110" s="6" t="s">
        <v>1778</v>
      </c>
      <c r="F110" s="6" t="s">
        <v>1779</v>
      </c>
      <c r="G110" s="6" t="s">
        <v>1780</v>
      </c>
      <c r="H110" s="6" t="s">
        <v>1758</v>
      </c>
    </row>
    <row r="111" spans="1:8" x14ac:dyDescent="0.25">
      <c r="A111" s="6">
        <f t="shared" si="1"/>
        <v>108</v>
      </c>
      <c r="B111" s="6" t="s">
        <v>1448</v>
      </c>
      <c r="C111" s="6" t="s">
        <v>1781</v>
      </c>
      <c r="E111" s="6" t="s">
        <v>1782</v>
      </c>
      <c r="F111" s="6" t="s">
        <v>1783</v>
      </c>
      <c r="G111" s="6" t="s">
        <v>1686</v>
      </c>
      <c r="H111" s="6" t="s">
        <v>1784</v>
      </c>
    </row>
    <row r="112" spans="1:8" x14ac:dyDescent="0.25">
      <c r="A112" s="6">
        <f t="shared" si="1"/>
        <v>109</v>
      </c>
      <c r="B112" s="6" t="s">
        <v>1785</v>
      </c>
      <c r="C112" s="6" t="s">
        <v>2295</v>
      </c>
      <c r="E112" s="6" t="s">
        <v>1786</v>
      </c>
      <c r="F112" s="6" t="s">
        <v>1787</v>
      </c>
      <c r="G112" s="6" t="s">
        <v>1788</v>
      </c>
      <c r="H112" s="6" t="s">
        <v>1789</v>
      </c>
    </row>
    <row r="113" spans="1:8" x14ac:dyDescent="0.25">
      <c r="A113" s="6">
        <f t="shared" si="1"/>
        <v>110</v>
      </c>
      <c r="B113" s="6" t="s">
        <v>1790</v>
      </c>
      <c r="C113" s="6" t="s">
        <v>2296</v>
      </c>
      <c r="E113" s="6" t="s">
        <v>1791</v>
      </c>
      <c r="F113" s="6" t="s">
        <v>1792</v>
      </c>
      <c r="G113" s="6" t="s">
        <v>1793</v>
      </c>
      <c r="H113" s="6" t="s">
        <v>1475</v>
      </c>
    </row>
    <row r="114" spans="1:8" x14ac:dyDescent="0.25">
      <c r="A114" s="6">
        <f t="shared" si="1"/>
        <v>111</v>
      </c>
      <c r="B114" s="6" t="s">
        <v>1794</v>
      </c>
      <c r="C114" s="6" t="s">
        <v>2297</v>
      </c>
      <c r="E114" s="6" t="s">
        <v>1791</v>
      </c>
      <c r="F114" s="6" t="s">
        <v>1795</v>
      </c>
      <c r="G114" s="6" t="s">
        <v>1796</v>
      </c>
      <c r="H114" s="6" t="s">
        <v>1481</v>
      </c>
    </row>
    <row r="115" spans="1:8" x14ac:dyDescent="0.25">
      <c r="A115" s="6">
        <f t="shared" si="1"/>
        <v>112</v>
      </c>
      <c r="B115" s="6" t="s">
        <v>1797</v>
      </c>
      <c r="C115" s="6" t="s">
        <v>2298</v>
      </c>
      <c r="E115" s="6" t="s">
        <v>1786</v>
      </c>
      <c r="F115" s="6" t="s">
        <v>1798</v>
      </c>
      <c r="G115" s="6" t="s">
        <v>1799</v>
      </c>
      <c r="H115" s="6" t="s">
        <v>1800</v>
      </c>
    </row>
    <row r="116" spans="1:8" x14ac:dyDescent="0.25">
      <c r="A116" s="6">
        <f t="shared" si="1"/>
        <v>113</v>
      </c>
      <c r="B116" s="6" t="s">
        <v>1801</v>
      </c>
      <c r="C116" s="6" t="s">
        <v>2299</v>
      </c>
      <c r="E116" s="6" t="s">
        <v>1786</v>
      </c>
      <c r="F116" s="6" t="s">
        <v>1642</v>
      </c>
      <c r="G116" s="6" t="s">
        <v>1802</v>
      </c>
      <c r="H116" s="6" t="s">
        <v>1481</v>
      </c>
    </row>
    <row r="117" spans="1:8" x14ac:dyDescent="0.25">
      <c r="A117" s="6">
        <f t="shared" si="1"/>
        <v>114</v>
      </c>
      <c r="B117" s="6" t="s">
        <v>1803</v>
      </c>
      <c r="C117" s="6" t="s">
        <v>2300</v>
      </c>
      <c r="D117" s="9">
        <v>45145</v>
      </c>
      <c r="E117" s="6" t="s">
        <v>1786</v>
      </c>
      <c r="F117" s="6" t="s">
        <v>1642</v>
      </c>
      <c r="G117" s="6" t="s">
        <v>1804</v>
      </c>
      <c r="H117" s="6" t="s">
        <v>1644</v>
      </c>
    </row>
    <row r="118" spans="1:8" x14ac:dyDescent="0.25">
      <c r="A118" s="6">
        <f t="shared" si="1"/>
        <v>115</v>
      </c>
      <c r="B118" s="6" t="s">
        <v>1803</v>
      </c>
      <c r="C118" s="6" t="s">
        <v>2301</v>
      </c>
      <c r="E118" s="6" t="s">
        <v>1786</v>
      </c>
      <c r="F118" s="6" t="s">
        <v>1642</v>
      </c>
      <c r="G118" s="6" t="s">
        <v>1804</v>
      </c>
      <c r="H118" s="6" t="s">
        <v>1644</v>
      </c>
    </row>
    <row r="119" spans="1:8" x14ac:dyDescent="0.25">
      <c r="A119" s="6">
        <f t="shared" si="1"/>
        <v>116</v>
      </c>
      <c r="B119" s="6" t="s">
        <v>2302</v>
      </c>
      <c r="C119" s="6" t="s">
        <v>2303</v>
      </c>
      <c r="E119" s="6" t="s">
        <v>1791</v>
      </c>
      <c r="F119" s="6" t="s">
        <v>1642</v>
      </c>
      <c r="G119" s="6" t="s">
        <v>1805</v>
      </c>
      <c r="H119" s="6" t="s">
        <v>1806</v>
      </c>
    </row>
    <row r="120" spans="1:8" x14ac:dyDescent="0.25">
      <c r="A120" s="6">
        <f t="shared" si="1"/>
        <v>117</v>
      </c>
      <c r="B120" s="6" t="s">
        <v>2304</v>
      </c>
      <c r="C120" s="6" t="s">
        <v>2305</v>
      </c>
      <c r="E120" s="6" t="s">
        <v>1791</v>
      </c>
      <c r="F120" s="6" t="s">
        <v>1642</v>
      </c>
      <c r="G120" s="6" t="s">
        <v>1563</v>
      </c>
      <c r="H120" s="6" t="s">
        <v>1492</v>
      </c>
    </row>
    <row r="121" spans="1:8" x14ac:dyDescent="0.25">
      <c r="A121" s="6">
        <f t="shared" si="1"/>
        <v>118</v>
      </c>
      <c r="B121" s="6" t="s">
        <v>1807</v>
      </c>
      <c r="C121" s="6" t="s">
        <v>2306</v>
      </c>
      <c r="E121" s="6" t="s">
        <v>1808</v>
      </c>
      <c r="F121" s="6" t="s">
        <v>1809</v>
      </c>
      <c r="G121" s="6" t="s">
        <v>1810</v>
      </c>
      <c r="H121" s="6" t="s">
        <v>1811</v>
      </c>
    </row>
    <row r="122" spans="1:8" x14ac:dyDescent="0.25">
      <c r="A122" s="6">
        <f t="shared" si="1"/>
        <v>119</v>
      </c>
      <c r="B122" s="6" t="s">
        <v>1812</v>
      </c>
      <c r="C122" s="6" t="s">
        <v>2307</v>
      </c>
      <c r="E122" s="6" t="s">
        <v>1808</v>
      </c>
      <c r="F122" s="6" t="s">
        <v>1642</v>
      </c>
      <c r="G122" s="6" t="s">
        <v>1813</v>
      </c>
      <c r="H122" s="6" t="s">
        <v>1492</v>
      </c>
    </row>
    <row r="123" spans="1:8" x14ac:dyDescent="0.25">
      <c r="A123" s="6">
        <f t="shared" si="1"/>
        <v>120</v>
      </c>
      <c r="B123" s="6" t="s">
        <v>2308</v>
      </c>
      <c r="C123" s="6" t="s">
        <v>2309</v>
      </c>
      <c r="E123" s="6" t="s">
        <v>1814</v>
      </c>
      <c r="F123" s="6" t="s">
        <v>1642</v>
      </c>
      <c r="G123" s="6" t="s">
        <v>1815</v>
      </c>
      <c r="H123" s="6" t="s">
        <v>1492</v>
      </c>
    </row>
    <row r="124" spans="1:8" x14ac:dyDescent="0.25">
      <c r="A124" s="6">
        <f t="shared" si="1"/>
        <v>121</v>
      </c>
      <c r="B124" s="6" t="s">
        <v>2310</v>
      </c>
      <c r="C124" s="6" t="s">
        <v>2311</v>
      </c>
      <c r="E124" s="6" t="s">
        <v>1808</v>
      </c>
      <c r="F124" s="6" t="s">
        <v>1642</v>
      </c>
      <c r="G124" s="6" t="s">
        <v>1722</v>
      </c>
      <c r="H124" s="6" t="s">
        <v>1492</v>
      </c>
    </row>
    <row r="125" spans="1:8" x14ac:dyDescent="0.25">
      <c r="A125" s="6">
        <f t="shared" si="1"/>
        <v>122</v>
      </c>
      <c r="B125" s="6" t="s">
        <v>1816</v>
      </c>
      <c r="C125" s="6" t="s">
        <v>2312</v>
      </c>
      <c r="E125" s="6" t="s">
        <v>1808</v>
      </c>
      <c r="F125" s="6" t="s">
        <v>1642</v>
      </c>
      <c r="G125" s="6" t="s">
        <v>1817</v>
      </c>
      <c r="H125" s="6" t="s">
        <v>1457</v>
      </c>
    </row>
    <row r="126" spans="1:8" x14ac:dyDescent="0.25">
      <c r="A126" s="6">
        <f t="shared" si="1"/>
        <v>123</v>
      </c>
      <c r="B126" s="6" t="s">
        <v>1818</v>
      </c>
      <c r="C126" s="6" t="s">
        <v>2313</v>
      </c>
      <c r="E126" s="6" t="s">
        <v>1819</v>
      </c>
      <c r="F126" s="6" t="s">
        <v>1820</v>
      </c>
      <c r="G126" s="6" t="s">
        <v>1821</v>
      </c>
      <c r="H126" s="6" t="s">
        <v>1481</v>
      </c>
    </row>
    <row r="127" spans="1:8" x14ac:dyDescent="0.25">
      <c r="A127" s="6">
        <f t="shared" si="1"/>
        <v>124</v>
      </c>
      <c r="B127" s="6" t="s">
        <v>1822</v>
      </c>
      <c r="C127" s="6" t="s">
        <v>2314</v>
      </c>
      <c r="E127" s="6" t="s">
        <v>1823</v>
      </c>
      <c r="F127" s="6" t="s">
        <v>1642</v>
      </c>
      <c r="G127" s="6" t="s">
        <v>1824</v>
      </c>
      <c r="H127" s="6" t="s">
        <v>1825</v>
      </c>
    </row>
    <row r="128" spans="1:8" x14ac:dyDescent="0.25">
      <c r="A128" s="6">
        <f t="shared" si="1"/>
        <v>125</v>
      </c>
      <c r="B128" s="6" t="s">
        <v>2315</v>
      </c>
      <c r="C128" s="6" t="s">
        <v>2316</v>
      </c>
      <c r="E128" s="6" t="s">
        <v>1826</v>
      </c>
      <c r="G128" s="6" t="s">
        <v>1827</v>
      </c>
      <c r="H128" s="6" t="s">
        <v>1641</v>
      </c>
    </row>
    <row r="129" spans="1:8" x14ac:dyDescent="0.25">
      <c r="A129" s="6">
        <f t="shared" si="1"/>
        <v>126</v>
      </c>
      <c r="B129" s="6" t="s">
        <v>2317</v>
      </c>
      <c r="C129" s="6" t="s">
        <v>2318</v>
      </c>
      <c r="E129" s="6" t="s">
        <v>1826</v>
      </c>
      <c r="G129" s="6" t="s">
        <v>1828</v>
      </c>
      <c r="H129" s="6" t="s">
        <v>1829</v>
      </c>
    </row>
    <row r="130" spans="1:8" x14ac:dyDescent="0.25">
      <c r="A130" s="6">
        <f t="shared" si="1"/>
        <v>127</v>
      </c>
      <c r="B130" s="6" t="s">
        <v>1830</v>
      </c>
      <c r="C130" s="6" t="s">
        <v>2319</v>
      </c>
      <c r="D130" s="9">
        <v>45364</v>
      </c>
      <c r="E130" s="6" t="s">
        <v>1826</v>
      </c>
      <c r="F130" s="6" t="s">
        <v>1831</v>
      </c>
      <c r="G130" s="6" t="s">
        <v>1644</v>
      </c>
      <c r="H130" s="6" t="s">
        <v>1644</v>
      </c>
    </row>
    <row r="131" spans="1:8" x14ac:dyDescent="0.25">
      <c r="A131" s="6">
        <f t="shared" si="1"/>
        <v>128</v>
      </c>
      <c r="B131" s="6" t="s">
        <v>1832</v>
      </c>
      <c r="C131" s="6" t="s">
        <v>2320</v>
      </c>
      <c r="E131" s="6" t="s">
        <v>1833</v>
      </c>
      <c r="F131" s="6" t="s">
        <v>1642</v>
      </c>
      <c r="G131" s="6" t="s">
        <v>1827</v>
      </c>
      <c r="H131" s="6" t="s">
        <v>1641</v>
      </c>
    </row>
    <row r="132" spans="1:8" x14ac:dyDescent="0.25">
      <c r="A132" s="6">
        <f t="shared" si="1"/>
        <v>129</v>
      </c>
      <c r="B132" s="6" t="s">
        <v>2321</v>
      </c>
      <c r="C132" s="6" t="s">
        <v>2322</v>
      </c>
      <c r="E132" s="6" t="s">
        <v>1833</v>
      </c>
      <c r="F132" s="6" t="s">
        <v>1834</v>
      </c>
      <c r="G132" s="6" t="s">
        <v>1644</v>
      </c>
      <c r="H132" s="6" t="s">
        <v>1644</v>
      </c>
    </row>
    <row r="133" spans="1:8" x14ac:dyDescent="0.25">
      <c r="A133" s="6">
        <f t="shared" si="1"/>
        <v>130</v>
      </c>
      <c r="B133" s="6" t="s">
        <v>1835</v>
      </c>
      <c r="C133" s="6" t="s">
        <v>2323</v>
      </c>
      <c r="E133" s="6" t="s">
        <v>1836</v>
      </c>
      <c r="F133" s="6" t="s">
        <v>1834</v>
      </c>
      <c r="G133" s="6" t="s">
        <v>1837</v>
      </c>
      <c r="H133" s="6" t="s">
        <v>1481</v>
      </c>
    </row>
    <row r="134" spans="1:8" x14ac:dyDescent="0.25">
      <c r="A134" s="6">
        <f t="shared" si="1"/>
        <v>131</v>
      </c>
      <c r="B134" s="6" t="s">
        <v>1838</v>
      </c>
      <c r="C134" s="6" t="s">
        <v>2324</v>
      </c>
      <c r="E134" s="6" t="s">
        <v>1839</v>
      </c>
      <c r="F134" s="6" t="s">
        <v>1840</v>
      </c>
      <c r="G134" s="6" t="s">
        <v>1575</v>
      </c>
      <c r="H134" s="6" t="s">
        <v>1502</v>
      </c>
    </row>
    <row r="135" spans="1:8" x14ac:dyDescent="0.25">
      <c r="A135" s="6">
        <f t="shared" si="1"/>
        <v>132</v>
      </c>
      <c r="B135" s="6" t="s">
        <v>1841</v>
      </c>
      <c r="C135" s="6" t="s">
        <v>2325</v>
      </c>
      <c r="D135" s="9">
        <v>45513</v>
      </c>
      <c r="E135" s="6" t="s">
        <v>1839</v>
      </c>
      <c r="F135" s="6" t="s">
        <v>1555</v>
      </c>
      <c r="G135" s="6" t="s">
        <v>1842</v>
      </c>
      <c r="H135" s="6" t="s">
        <v>1481</v>
      </c>
    </row>
    <row r="136" spans="1:8" x14ac:dyDescent="0.25">
      <c r="A136" s="6">
        <f t="shared" si="1"/>
        <v>133</v>
      </c>
      <c r="B136" s="6" t="s">
        <v>1818</v>
      </c>
      <c r="C136" s="6" t="s">
        <v>2326</v>
      </c>
      <c r="E136" s="6" t="s">
        <v>1836</v>
      </c>
      <c r="F136" s="6" t="s">
        <v>1555</v>
      </c>
      <c r="G136" s="6" t="s">
        <v>1843</v>
      </c>
      <c r="H136" s="6" t="s">
        <v>1844</v>
      </c>
    </row>
    <row r="137" spans="1:8" x14ac:dyDescent="0.25">
      <c r="A137" s="6">
        <f t="shared" si="1"/>
        <v>134</v>
      </c>
      <c r="B137" s="6" t="s">
        <v>1818</v>
      </c>
      <c r="C137" s="6" t="s">
        <v>2327</v>
      </c>
      <c r="E137" s="6" t="s">
        <v>1836</v>
      </c>
      <c r="F137" s="6" t="s">
        <v>1555</v>
      </c>
      <c r="G137" s="6" t="s">
        <v>1843</v>
      </c>
      <c r="H137" s="6" t="s">
        <v>1844</v>
      </c>
    </row>
    <row r="138" spans="1:8" x14ac:dyDescent="0.25">
      <c r="A138" s="6">
        <f t="shared" si="1"/>
        <v>135</v>
      </c>
      <c r="B138" s="6" t="s">
        <v>1845</v>
      </c>
      <c r="C138" s="6" t="s">
        <v>2328</v>
      </c>
      <c r="E138" s="6" t="s">
        <v>1836</v>
      </c>
      <c r="F138" s="6" t="s">
        <v>1555</v>
      </c>
      <c r="G138" s="6" t="s">
        <v>1846</v>
      </c>
      <c r="H138" s="6" t="s">
        <v>1847</v>
      </c>
    </row>
    <row r="139" spans="1:8" x14ac:dyDescent="0.25">
      <c r="A139" s="6">
        <f t="shared" ref="A139:A202" si="2">IF(B139&lt;&gt;"",ROW()-3,"")</f>
        <v>136</v>
      </c>
      <c r="B139" s="6" t="s">
        <v>1848</v>
      </c>
      <c r="C139" s="6" t="s">
        <v>2329</v>
      </c>
      <c r="E139" s="6" t="s">
        <v>1839</v>
      </c>
      <c r="F139" s="6" t="s">
        <v>1849</v>
      </c>
      <c r="G139" s="6" t="s">
        <v>1843</v>
      </c>
      <c r="H139" s="6" t="s">
        <v>1811</v>
      </c>
    </row>
    <row r="140" spans="1:8" x14ac:dyDescent="0.25">
      <c r="A140" s="6">
        <f t="shared" si="2"/>
        <v>137</v>
      </c>
      <c r="B140" s="6" t="s">
        <v>1850</v>
      </c>
      <c r="C140" s="6" t="s">
        <v>2330</v>
      </c>
      <c r="E140" s="6" t="s">
        <v>1836</v>
      </c>
      <c r="F140" s="6" t="s">
        <v>1844</v>
      </c>
      <c r="G140" s="6" t="s">
        <v>1851</v>
      </c>
      <c r="H140" s="6" t="s">
        <v>1852</v>
      </c>
    </row>
    <row r="141" spans="1:8" x14ac:dyDescent="0.25">
      <c r="A141" s="6">
        <f t="shared" si="2"/>
        <v>138</v>
      </c>
      <c r="B141" s="6" t="s">
        <v>1478</v>
      </c>
      <c r="C141" s="6" t="s">
        <v>2331</v>
      </c>
      <c r="E141" s="6" t="s">
        <v>1833</v>
      </c>
      <c r="F141" s="6" t="s">
        <v>1479</v>
      </c>
      <c r="G141" s="6" t="s">
        <v>1853</v>
      </c>
      <c r="H141" s="6" t="s">
        <v>1852</v>
      </c>
    </row>
    <row r="142" spans="1:8" x14ac:dyDescent="0.25">
      <c r="A142" s="6">
        <f t="shared" si="2"/>
        <v>139</v>
      </c>
      <c r="B142" s="6" t="s">
        <v>1854</v>
      </c>
      <c r="C142" s="6" t="s">
        <v>2332</v>
      </c>
      <c r="E142" s="6" t="s">
        <v>1833</v>
      </c>
      <c r="F142" s="6" t="s">
        <v>1844</v>
      </c>
      <c r="G142" s="6" t="s">
        <v>1851</v>
      </c>
      <c r="H142" s="6" t="s">
        <v>1852</v>
      </c>
    </row>
    <row r="143" spans="1:8" x14ac:dyDescent="0.25">
      <c r="A143" s="6">
        <f t="shared" si="2"/>
        <v>140</v>
      </c>
      <c r="B143" s="6" t="s">
        <v>2333</v>
      </c>
      <c r="C143" s="6" t="s">
        <v>2334</v>
      </c>
      <c r="E143" s="6" t="s">
        <v>1855</v>
      </c>
      <c r="F143" s="6" t="s">
        <v>1642</v>
      </c>
      <c r="G143" s="6" t="s">
        <v>1856</v>
      </c>
      <c r="H143" s="6" t="s">
        <v>1434</v>
      </c>
    </row>
    <row r="144" spans="1:8" x14ac:dyDescent="0.25">
      <c r="A144" s="6">
        <f t="shared" si="2"/>
        <v>141</v>
      </c>
      <c r="B144" s="6" t="s">
        <v>2335</v>
      </c>
      <c r="C144" s="6" t="s">
        <v>2336</v>
      </c>
      <c r="D144" s="9">
        <v>45400</v>
      </c>
      <c r="E144" s="6" t="s">
        <v>1857</v>
      </c>
      <c r="F144" s="6" t="s">
        <v>1642</v>
      </c>
      <c r="G144" s="6" t="s">
        <v>1644</v>
      </c>
      <c r="H144" s="6" t="s">
        <v>1644</v>
      </c>
    </row>
    <row r="145" spans="1:8" x14ac:dyDescent="0.25">
      <c r="A145" s="6">
        <f t="shared" si="2"/>
        <v>142</v>
      </c>
      <c r="B145" s="6" t="s">
        <v>1858</v>
      </c>
      <c r="C145" s="6" t="s">
        <v>2337</v>
      </c>
      <c r="E145" s="6" t="s">
        <v>1859</v>
      </c>
      <c r="F145" s="6" t="s">
        <v>1860</v>
      </c>
      <c r="G145" s="6" t="s">
        <v>1861</v>
      </c>
      <c r="H145" s="6" t="s">
        <v>1434</v>
      </c>
    </row>
    <row r="146" spans="1:8" x14ac:dyDescent="0.25">
      <c r="A146" s="6">
        <f t="shared" si="2"/>
        <v>143</v>
      </c>
      <c r="B146" s="6" t="s">
        <v>1862</v>
      </c>
      <c r="C146" s="6" t="s">
        <v>2337</v>
      </c>
      <c r="E146" s="6" t="s">
        <v>1859</v>
      </c>
      <c r="F146" s="6" t="s">
        <v>1860</v>
      </c>
      <c r="G146" s="6" t="s">
        <v>1861</v>
      </c>
      <c r="H146" s="6" t="s">
        <v>1434</v>
      </c>
    </row>
    <row r="147" spans="1:8" x14ac:dyDescent="0.25">
      <c r="A147" s="6">
        <f t="shared" si="2"/>
        <v>144</v>
      </c>
      <c r="B147" s="6" t="s">
        <v>1863</v>
      </c>
      <c r="C147" s="6" t="s">
        <v>2338</v>
      </c>
      <c r="E147" s="6" t="s">
        <v>1859</v>
      </c>
      <c r="F147" s="6" t="s">
        <v>1860</v>
      </c>
      <c r="G147" s="6" t="s">
        <v>1861</v>
      </c>
      <c r="H147" s="6" t="s">
        <v>1434</v>
      </c>
    </row>
    <row r="148" spans="1:8" x14ac:dyDescent="0.25">
      <c r="A148" s="6">
        <f t="shared" si="2"/>
        <v>145</v>
      </c>
      <c r="B148" s="6" t="s">
        <v>1864</v>
      </c>
      <c r="C148" s="6" t="s">
        <v>2339</v>
      </c>
      <c r="E148" s="6" t="s">
        <v>1865</v>
      </c>
      <c r="F148" s="6" t="s">
        <v>1866</v>
      </c>
      <c r="G148" s="6" t="s">
        <v>1440</v>
      </c>
      <c r="H148" s="6" t="s">
        <v>1867</v>
      </c>
    </row>
    <row r="149" spans="1:8" x14ac:dyDescent="0.25">
      <c r="A149" s="6">
        <f t="shared" si="2"/>
        <v>146</v>
      </c>
      <c r="B149" s="6" t="s">
        <v>1868</v>
      </c>
      <c r="C149" s="6" t="s">
        <v>2340</v>
      </c>
      <c r="E149" s="6" t="s">
        <v>1855</v>
      </c>
      <c r="F149" s="6" t="s">
        <v>1869</v>
      </c>
      <c r="G149" s="6" t="s">
        <v>1870</v>
      </c>
      <c r="H149" s="6" t="s">
        <v>1871</v>
      </c>
    </row>
    <row r="150" spans="1:8" x14ac:dyDescent="0.25">
      <c r="A150" s="6">
        <f t="shared" si="2"/>
        <v>147</v>
      </c>
      <c r="B150" s="6" t="s">
        <v>1872</v>
      </c>
      <c r="C150" s="6" t="s">
        <v>2341</v>
      </c>
      <c r="E150" s="6" t="s">
        <v>1873</v>
      </c>
      <c r="F150" s="6" t="s">
        <v>1874</v>
      </c>
      <c r="G150" s="6" t="s">
        <v>1875</v>
      </c>
      <c r="H150" s="6" t="s">
        <v>1457</v>
      </c>
    </row>
    <row r="151" spans="1:8" x14ac:dyDescent="0.25">
      <c r="A151" s="6">
        <f t="shared" si="2"/>
        <v>148</v>
      </c>
      <c r="B151" s="6" t="s">
        <v>1876</v>
      </c>
      <c r="C151" s="6" t="s">
        <v>2342</v>
      </c>
      <c r="E151" s="6" t="s">
        <v>1877</v>
      </c>
      <c r="F151" s="6" t="s">
        <v>1878</v>
      </c>
      <c r="G151" s="6" t="s">
        <v>1879</v>
      </c>
      <c r="H151" s="6" t="s">
        <v>1871</v>
      </c>
    </row>
    <row r="152" spans="1:8" x14ac:dyDescent="0.25">
      <c r="A152" s="6">
        <f t="shared" si="2"/>
        <v>149</v>
      </c>
      <c r="B152" s="6" t="s">
        <v>1880</v>
      </c>
      <c r="C152" s="6" t="s">
        <v>2343</v>
      </c>
      <c r="E152" s="6" t="s">
        <v>1855</v>
      </c>
      <c r="F152" s="6" t="s">
        <v>1881</v>
      </c>
      <c r="G152" s="6" t="s">
        <v>1861</v>
      </c>
      <c r="H152" s="6" t="s">
        <v>1882</v>
      </c>
    </row>
    <row r="153" spans="1:8" x14ac:dyDescent="0.25">
      <c r="A153" s="6">
        <f t="shared" si="2"/>
        <v>150</v>
      </c>
      <c r="B153" s="6" t="s">
        <v>1883</v>
      </c>
      <c r="C153" s="6" t="s">
        <v>2344</v>
      </c>
      <c r="E153" s="6" t="s">
        <v>1857</v>
      </c>
      <c r="F153" s="6" t="s">
        <v>1884</v>
      </c>
      <c r="G153" s="6" t="s">
        <v>1885</v>
      </c>
      <c r="H153" s="6" t="s">
        <v>1886</v>
      </c>
    </row>
    <row r="154" spans="1:8" x14ac:dyDescent="0.25">
      <c r="A154" s="6">
        <f t="shared" si="2"/>
        <v>151</v>
      </c>
      <c r="B154" s="6" t="s">
        <v>1887</v>
      </c>
      <c r="C154" s="6" t="s">
        <v>2345</v>
      </c>
      <c r="E154" s="6" t="s">
        <v>1888</v>
      </c>
      <c r="F154" s="6" t="s">
        <v>1878</v>
      </c>
      <c r="G154" s="6" t="s">
        <v>1889</v>
      </c>
      <c r="H154" s="6" t="s">
        <v>1871</v>
      </c>
    </row>
    <row r="155" spans="1:8" x14ac:dyDescent="0.25">
      <c r="A155" s="6">
        <f t="shared" si="2"/>
        <v>152</v>
      </c>
      <c r="B155" s="6" t="s">
        <v>1890</v>
      </c>
      <c r="C155" s="6" t="s">
        <v>2346</v>
      </c>
      <c r="E155" s="6" t="s">
        <v>1857</v>
      </c>
      <c r="F155" s="6" t="s">
        <v>1891</v>
      </c>
      <c r="G155" s="6" t="s">
        <v>1644</v>
      </c>
      <c r="H155" s="6" t="s">
        <v>1644</v>
      </c>
    </row>
    <row r="156" spans="1:8" x14ac:dyDescent="0.25">
      <c r="A156" s="6">
        <f t="shared" si="2"/>
        <v>153</v>
      </c>
      <c r="B156" s="6" t="s">
        <v>2347</v>
      </c>
      <c r="C156" s="6" t="s">
        <v>2348</v>
      </c>
      <c r="E156" s="6" t="s">
        <v>1865</v>
      </c>
      <c r="F156" s="6" t="s">
        <v>1892</v>
      </c>
      <c r="G156" s="6" t="s">
        <v>1440</v>
      </c>
      <c r="H156" s="6" t="s">
        <v>1434</v>
      </c>
    </row>
    <row r="157" spans="1:8" x14ac:dyDescent="0.25">
      <c r="A157" s="6">
        <f t="shared" si="2"/>
        <v>154</v>
      </c>
      <c r="B157" s="6" t="s">
        <v>1893</v>
      </c>
      <c r="C157" s="6" t="s">
        <v>2349</v>
      </c>
      <c r="E157" s="6" t="s">
        <v>1877</v>
      </c>
      <c r="F157" s="6" t="s">
        <v>1894</v>
      </c>
      <c r="G157" s="6" t="s">
        <v>1895</v>
      </c>
      <c r="H157" s="6" t="s">
        <v>1896</v>
      </c>
    </row>
    <row r="158" spans="1:8" x14ac:dyDescent="0.25">
      <c r="A158" s="6">
        <f t="shared" si="2"/>
        <v>155</v>
      </c>
      <c r="B158" s="6" t="s">
        <v>2350</v>
      </c>
      <c r="C158" s="6" t="s">
        <v>2351</v>
      </c>
      <c r="E158" s="6" t="s">
        <v>1857</v>
      </c>
      <c r="F158" s="6" t="s">
        <v>1897</v>
      </c>
      <c r="G158" s="6" t="s">
        <v>1898</v>
      </c>
      <c r="H158" s="6" t="s">
        <v>1737</v>
      </c>
    </row>
    <row r="159" spans="1:8" x14ac:dyDescent="0.25">
      <c r="A159" s="6">
        <f t="shared" si="2"/>
        <v>156</v>
      </c>
      <c r="B159" s="6" t="s">
        <v>1899</v>
      </c>
      <c r="C159" s="6" t="s">
        <v>2352</v>
      </c>
      <c r="E159" s="6" t="s">
        <v>1900</v>
      </c>
      <c r="F159" s="6" t="s">
        <v>1642</v>
      </c>
      <c r="G159" s="6" t="s">
        <v>1901</v>
      </c>
      <c r="H159" s="6" t="s">
        <v>1492</v>
      </c>
    </row>
    <row r="160" spans="1:8" x14ac:dyDescent="0.25">
      <c r="A160" s="6">
        <f t="shared" si="2"/>
        <v>157</v>
      </c>
      <c r="B160" s="6" t="s">
        <v>1902</v>
      </c>
      <c r="C160" s="6" t="s">
        <v>2353</v>
      </c>
      <c r="D160" s="9">
        <v>45758</v>
      </c>
      <c r="E160" s="6" t="s">
        <v>1903</v>
      </c>
      <c r="F160" s="6" t="s">
        <v>1904</v>
      </c>
      <c r="G160" s="6" t="s">
        <v>1905</v>
      </c>
      <c r="H160" s="6" t="s">
        <v>1871</v>
      </c>
    </row>
    <row r="161" spans="1:8" x14ac:dyDescent="0.25">
      <c r="A161" s="6">
        <f t="shared" si="2"/>
        <v>158</v>
      </c>
      <c r="B161" s="6" t="s">
        <v>2354</v>
      </c>
      <c r="C161" s="6" t="s">
        <v>2355</v>
      </c>
      <c r="E161" s="6" t="s">
        <v>1906</v>
      </c>
      <c r="F161" s="6" t="s">
        <v>1642</v>
      </c>
      <c r="G161" s="6" t="s">
        <v>1805</v>
      </c>
      <c r="H161" s="6" t="s">
        <v>1806</v>
      </c>
    </row>
    <row r="162" spans="1:8" x14ac:dyDescent="0.25">
      <c r="A162" s="6">
        <f t="shared" si="2"/>
        <v>159</v>
      </c>
      <c r="B162" s="6" t="s">
        <v>1907</v>
      </c>
      <c r="C162" s="6" t="s">
        <v>2356</v>
      </c>
      <c r="E162" s="6" t="s">
        <v>1908</v>
      </c>
      <c r="F162" s="6" t="s">
        <v>1642</v>
      </c>
      <c r="G162" s="6" t="s">
        <v>1861</v>
      </c>
      <c r="H162" s="6" t="s">
        <v>1434</v>
      </c>
    </row>
    <row r="163" spans="1:8" x14ac:dyDescent="0.25">
      <c r="A163" s="6">
        <f t="shared" si="2"/>
        <v>160</v>
      </c>
      <c r="B163" s="6" t="s">
        <v>1909</v>
      </c>
      <c r="C163" s="6" t="s">
        <v>2357</v>
      </c>
      <c r="D163" s="9">
        <v>44791</v>
      </c>
      <c r="E163" s="6" t="s">
        <v>1908</v>
      </c>
      <c r="F163" s="6" t="s">
        <v>1910</v>
      </c>
      <c r="G163" s="6" t="s">
        <v>1911</v>
      </c>
      <c r="H163" s="6" t="s">
        <v>1481</v>
      </c>
    </row>
    <row r="164" spans="1:8" x14ac:dyDescent="0.25">
      <c r="A164" s="6">
        <f t="shared" si="2"/>
        <v>161</v>
      </c>
      <c r="B164" s="6" t="s">
        <v>1912</v>
      </c>
      <c r="C164" s="6" t="s">
        <v>2358</v>
      </c>
      <c r="E164" s="6" t="s">
        <v>1903</v>
      </c>
      <c r="F164" s="6" t="s">
        <v>1913</v>
      </c>
      <c r="G164" s="6" t="s">
        <v>1905</v>
      </c>
      <c r="H164" s="6" t="s">
        <v>1914</v>
      </c>
    </row>
    <row r="165" spans="1:8" x14ac:dyDescent="0.25">
      <c r="A165" s="6">
        <f t="shared" si="2"/>
        <v>162</v>
      </c>
      <c r="B165" s="6" t="s">
        <v>1915</v>
      </c>
      <c r="C165" s="6" t="s">
        <v>2359</v>
      </c>
      <c r="E165" s="6" t="s">
        <v>1916</v>
      </c>
      <c r="F165" s="6" t="s">
        <v>1917</v>
      </c>
      <c r="G165" s="6" t="s">
        <v>1856</v>
      </c>
      <c r="H165" s="6" t="s">
        <v>1871</v>
      </c>
    </row>
    <row r="166" spans="1:8" x14ac:dyDescent="0.25">
      <c r="A166" s="6">
        <f t="shared" si="2"/>
        <v>163</v>
      </c>
      <c r="B166" s="6" t="s">
        <v>1918</v>
      </c>
      <c r="C166" s="6" t="s">
        <v>2359</v>
      </c>
      <c r="E166" s="6" t="s">
        <v>1916</v>
      </c>
      <c r="F166" s="6" t="s">
        <v>1917</v>
      </c>
      <c r="G166" s="6" t="s">
        <v>1856</v>
      </c>
      <c r="H166" s="6" t="s">
        <v>1871</v>
      </c>
    </row>
    <row r="167" spans="1:8" x14ac:dyDescent="0.25">
      <c r="A167" s="6">
        <f t="shared" si="2"/>
        <v>164</v>
      </c>
      <c r="B167" s="6" t="s">
        <v>1919</v>
      </c>
      <c r="C167" s="6" t="s">
        <v>2360</v>
      </c>
      <c r="E167" s="6" t="s">
        <v>1903</v>
      </c>
      <c r="F167" s="6" t="s">
        <v>1920</v>
      </c>
      <c r="G167" s="6" t="s">
        <v>1921</v>
      </c>
      <c r="H167" s="6" t="s">
        <v>1922</v>
      </c>
    </row>
    <row r="168" spans="1:8" x14ac:dyDescent="0.25">
      <c r="A168" s="6">
        <f t="shared" si="2"/>
        <v>165</v>
      </c>
      <c r="B168" s="6" t="s">
        <v>1923</v>
      </c>
      <c r="C168" s="6" t="s">
        <v>2361</v>
      </c>
      <c r="E168" s="6" t="s">
        <v>1903</v>
      </c>
      <c r="F168" s="6" t="s">
        <v>1924</v>
      </c>
      <c r="G168" s="6" t="s">
        <v>1925</v>
      </c>
      <c r="H168" s="6" t="s">
        <v>1871</v>
      </c>
    </row>
    <row r="169" spans="1:8" x14ac:dyDescent="0.25">
      <c r="A169" s="6">
        <f t="shared" si="2"/>
        <v>166</v>
      </c>
      <c r="B169" s="6" t="s">
        <v>1926</v>
      </c>
      <c r="C169" s="6" t="s">
        <v>2362</v>
      </c>
      <c r="E169" s="6" t="s">
        <v>1903</v>
      </c>
      <c r="F169" s="6" t="s">
        <v>1927</v>
      </c>
      <c r="G169" s="6" t="s">
        <v>1905</v>
      </c>
      <c r="H169" s="6" t="s">
        <v>1871</v>
      </c>
    </row>
    <row r="170" spans="1:8" x14ac:dyDescent="0.25">
      <c r="A170" s="6">
        <f t="shared" si="2"/>
        <v>167</v>
      </c>
      <c r="B170" s="6" t="s">
        <v>1928</v>
      </c>
      <c r="C170" s="6" t="s">
        <v>2363</v>
      </c>
      <c r="E170" s="6" t="s">
        <v>1903</v>
      </c>
      <c r="F170" s="6" t="s">
        <v>1929</v>
      </c>
      <c r="G170" s="6" t="s">
        <v>1905</v>
      </c>
      <c r="H170" s="6" t="s">
        <v>1871</v>
      </c>
    </row>
    <row r="171" spans="1:8" x14ac:dyDescent="0.25">
      <c r="A171" s="6">
        <f t="shared" si="2"/>
        <v>168</v>
      </c>
      <c r="B171" s="6" t="s">
        <v>1930</v>
      </c>
      <c r="C171" s="6" t="s">
        <v>2364</v>
      </c>
      <c r="E171" s="6" t="s">
        <v>1903</v>
      </c>
      <c r="F171" s="6" t="s">
        <v>1931</v>
      </c>
      <c r="G171" s="6" t="s">
        <v>1932</v>
      </c>
      <c r="H171" s="6" t="s">
        <v>1905</v>
      </c>
    </row>
    <row r="172" spans="1:8" x14ac:dyDescent="0.25">
      <c r="A172" s="6">
        <f t="shared" si="2"/>
        <v>169</v>
      </c>
      <c r="B172" s="6" t="s">
        <v>2365</v>
      </c>
      <c r="C172" s="6" t="s">
        <v>2366</v>
      </c>
      <c r="E172" s="6" t="s">
        <v>1908</v>
      </c>
      <c r="F172" s="6" t="s">
        <v>1933</v>
      </c>
      <c r="G172" s="6" t="s">
        <v>1805</v>
      </c>
      <c r="H172" s="6" t="s">
        <v>1434</v>
      </c>
    </row>
    <row r="173" spans="1:8" x14ac:dyDescent="0.25">
      <c r="A173" s="6">
        <f t="shared" si="2"/>
        <v>170</v>
      </c>
      <c r="B173" s="6" t="s">
        <v>1934</v>
      </c>
      <c r="C173" s="6" t="s">
        <v>2367</v>
      </c>
      <c r="E173" s="6" t="s">
        <v>1935</v>
      </c>
      <c r="F173" s="6" t="s">
        <v>1936</v>
      </c>
      <c r="G173" s="6" t="s">
        <v>1937</v>
      </c>
      <c r="H173" s="6" t="s">
        <v>1871</v>
      </c>
    </row>
    <row r="174" spans="1:8" x14ac:dyDescent="0.25">
      <c r="A174" s="6">
        <f t="shared" si="2"/>
        <v>171</v>
      </c>
      <c r="B174" s="6" t="s">
        <v>1938</v>
      </c>
      <c r="C174" s="6" t="s">
        <v>2368</v>
      </c>
      <c r="E174" s="6" t="s">
        <v>1903</v>
      </c>
      <c r="F174" s="6" t="s">
        <v>1939</v>
      </c>
      <c r="G174" s="6" t="s">
        <v>1905</v>
      </c>
      <c r="H174" s="6" t="s">
        <v>1871</v>
      </c>
    </row>
    <row r="175" spans="1:8" x14ac:dyDescent="0.25">
      <c r="A175" s="6">
        <f t="shared" si="2"/>
        <v>172</v>
      </c>
      <c r="B175" s="6" t="s">
        <v>2369</v>
      </c>
      <c r="C175" s="6" t="s">
        <v>2370</v>
      </c>
      <c r="E175" s="6" t="s">
        <v>1940</v>
      </c>
      <c r="F175" s="6" t="s">
        <v>1941</v>
      </c>
      <c r="G175" s="6" t="s">
        <v>1905</v>
      </c>
      <c r="H175" s="6" t="s">
        <v>1905</v>
      </c>
    </row>
    <row r="176" spans="1:8" x14ac:dyDescent="0.25">
      <c r="A176" s="6">
        <f t="shared" si="2"/>
        <v>173</v>
      </c>
      <c r="B176" s="6" t="s">
        <v>1942</v>
      </c>
      <c r="C176" s="6" t="s">
        <v>2371</v>
      </c>
      <c r="E176" s="6" t="s">
        <v>1908</v>
      </c>
      <c r="F176" s="6" t="s">
        <v>1943</v>
      </c>
      <c r="G176" s="6" t="s">
        <v>1944</v>
      </c>
      <c r="H176" s="6" t="s">
        <v>1481</v>
      </c>
    </row>
    <row r="177" spans="1:11" x14ac:dyDescent="0.25">
      <c r="A177" s="6">
        <f t="shared" si="2"/>
        <v>174</v>
      </c>
      <c r="B177" s="6" t="s">
        <v>1945</v>
      </c>
      <c r="C177" s="6" t="s">
        <v>2372</v>
      </c>
      <c r="E177" s="6" t="s">
        <v>1908</v>
      </c>
      <c r="F177" s="6" t="s">
        <v>1946</v>
      </c>
      <c r="G177" s="6" t="s">
        <v>1947</v>
      </c>
      <c r="H177" s="6" t="s">
        <v>1948</v>
      </c>
    </row>
    <row r="178" spans="1:11" x14ac:dyDescent="0.25">
      <c r="A178" s="6">
        <f t="shared" si="2"/>
        <v>175</v>
      </c>
      <c r="B178" s="6" t="s">
        <v>1945</v>
      </c>
      <c r="C178" s="6" t="s">
        <v>2373</v>
      </c>
      <c r="E178" s="6" t="s">
        <v>1908</v>
      </c>
      <c r="F178" s="6" t="s">
        <v>1946</v>
      </c>
      <c r="G178" s="6" t="s">
        <v>1947</v>
      </c>
      <c r="H178" s="6" t="s">
        <v>1948</v>
      </c>
    </row>
    <row r="179" spans="1:11" x14ac:dyDescent="0.25">
      <c r="A179" s="6">
        <f t="shared" si="2"/>
        <v>176</v>
      </c>
      <c r="B179" s="6" t="s">
        <v>1949</v>
      </c>
      <c r="C179" s="6" t="s">
        <v>2374</v>
      </c>
      <c r="E179" s="6" t="s">
        <v>1906</v>
      </c>
      <c r="F179" s="6" t="s">
        <v>1950</v>
      </c>
      <c r="G179" s="6" t="s">
        <v>1925</v>
      </c>
      <c r="H179" s="6" t="s">
        <v>1871</v>
      </c>
    </row>
    <row r="180" spans="1:11" x14ac:dyDescent="0.25">
      <c r="A180" s="6">
        <f t="shared" si="2"/>
        <v>177</v>
      </c>
      <c r="B180" s="6" t="s">
        <v>1951</v>
      </c>
      <c r="C180" s="6" t="s">
        <v>2375</v>
      </c>
      <c r="E180" s="6" t="s">
        <v>1903</v>
      </c>
      <c r="F180" s="6" t="s">
        <v>1904</v>
      </c>
      <c r="G180" s="6" t="s">
        <v>1921</v>
      </c>
      <c r="H180" s="6" t="s">
        <v>1952</v>
      </c>
    </row>
    <row r="181" spans="1:11" x14ac:dyDescent="0.25">
      <c r="A181" s="6">
        <f t="shared" si="2"/>
        <v>178</v>
      </c>
      <c r="B181" s="6" t="s">
        <v>1953</v>
      </c>
      <c r="C181" s="6" t="s">
        <v>2376</v>
      </c>
      <c r="E181" s="6" t="s">
        <v>1908</v>
      </c>
      <c r="F181" s="6" t="s">
        <v>1954</v>
      </c>
      <c r="G181" s="6" t="s">
        <v>1955</v>
      </c>
      <c r="H181" s="6" t="s">
        <v>1956</v>
      </c>
    </row>
    <row r="182" spans="1:11" x14ac:dyDescent="0.25">
      <c r="A182" s="6">
        <f t="shared" si="2"/>
        <v>179</v>
      </c>
      <c r="B182" s="6" t="s">
        <v>2377</v>
      </c>
      <c r="C182" s="6" t="s">
        <v>2378</v>
      </c>
      <c r="E182" s="6" t="s">
        <v>1906</v>
      </c>
      <c r="F182" s="6" t="s">
        <v>1957</v>
      </c>
      <c r="G182" s="6" t="s">
        <v>1958</v>
      </c>
      <c r="H182" s="6" t="s">
        <v>1871</v>
      </c>
    </row>
    <row r="183" spans="1:11" x14ac:dyDescent="0.25">
      <c r="A183" s="6">
        <f t="shared" si="2"/>
        <v>180</v>
      </c>
      <c r="B183" s="6" t="s">
        <v>1448</v>
      </c>
      <c r="C183" s="6" t="s">
        <v>2379</v>
      </c>
      <c r="D183" s="9">
        <v>45253</v>
      </c>
      <c r="E183" s="6" t="s">
        <v>1959</v>
      </c>
      <c r="F183" s="6" t="s">
        <v>1960</v>
      </c>
      <c r="G183" s="6" t="s">
        <v>1961</v>
      </c>
      <c r="H183" s="6" t="s">
        <v>1962</v>
      </c>
    </row>
    <row r="184" spans="1:11" x14ac:dyDescent="0.25">
      <c r="A184" s="6">
        <f t="shared" si="2"/>
        <v>181</v>
      </c>
      <c r="B184" s="6" t="s">
        <v>1963</v>
      </c>
      <c r="C184" s="6" t="s">
        <v>2380</v>
      </c>
      <c r="E184" s="6" t="s">
        <v>1964</v>
      </c>
      <c r="F184" s="6" t="s">
        <v>1965</v>
      </c>
      <c r="G184" s="6" t="s">
        <v>1966</v>
      </c>
      <c r="H184" s="6" t="s">
        <v>1967</v>
      </c>
    </row>
    <row r="185" spans="1:11" x14ac:dyDescent="0.25">
      <c r="A185" s="6">
        <f t="shared" si="2"/>
        <v>182</v>
      </c>
      <c r="B185" s="6" t="s">
        <v>1968</v>
      </c>
      <c r="C185" s="6" t="s">
        <v>2381</v>
      </c>
      <c r="F185" s="6" t="s">
        <v>1969</v>
      </c>
      <c r="G185" s="6" t="s">
        <v>1970</v>
      </c>
      <c r="H185" s="6" t="s">
        <v>1971</v>
      </c>
    </row>
    <row r="186" spans="1:11" x14ac:dyDescent="0.25">
      <c r="A186" s="6">
        <f t="shared" si="2"/>
        <v>183</v>
      </c>
      <c r="B186" s="6" t="s">
        <v>1972</v>
      </c>
      <c r="C186" s="6" t="s">
        <v>2382</v>
      </c>
      <c r="E186" s="6" t="s">
        <v>1964</v>
      </c>
      <c r="F186" s="6" t="s">
        <v>1969</v>
      </c>
      <c r="G186" s="6" t="s">
        <v>1970</v>
      </c>
      <c r="H186" s="6" t="s">
        <v>1971</v>
      </c>
    </row>
    <row r="187" spans="1:11" x14ac:dyDescent="0.25">
      <c r="A187" s="6">
        <f t="shared" si="2"/>
        <v>184</v>
      </c>
      <c r="B187" s="6" t="s">
        <v>1973</v>
      </c>
      <c r="C187" s="6" t="s">
        <v>2383</v>
      </c>
      <c r="E187" s="6" t="s">
        <v>1959</v>
      </c>
      <c r="F187" s="6" t="s">
        <v>1974</v>
      </c>
      <c r="G187" s="6" t="s">
        <v>1851</v>
      </c>
      <c r="H187" s="6" t="s">
        <v>1975</v>
      </c>
      <c r="I187" s="6" t="s">
        <v>1851</v>
      </c>
      <c r="J187" s="6" t="s">
        <v>1976</v>
      </c>
      <c r="K187" s="6" t="s">
        <v>1851</v>
      </c>
    </row>
    <row r="188" spans="1:11" x14ac:dyDescent="0.25">
      <c r="A188" s="6">
        <f t="shared" si="2"/>
        <v>185</v>
      </c>
      <c r="B188" s="6" t="s">
        <v>1977</v>
      </c>
      <c r="C188" s="6" t="s">
        <v>2384</v>
      </c>
      <c r="E188" s="6" t="s">
        <v>1959</v>
      </c>
      <c r="F188" s="6" t="s">
        <v>1974</v>
      </c>
      <c r="G188" s="6" t="s">
        <v>1978</v>
      </c>
      <c r="H188" s="6" t="s">
        <v>1457</v>
      </c>
      <c r="I188" s="6" t="s">
        <v>1979</v>
      </c>
      <c r="J188" s="6" t="s">
        <v>1980</v>
      </c>
      <c r="K188" s="6" t="s">
        <v>1978</v>
      </c>
    </row>
    <row r="189" spans="1:11" x14ac:dyDescent="0.25">
      <c r="A189" s="6">
        <f t="shared" si="2"/>
        <v>186</v>
      </c>
      <c r="B189" s="6" t="s">
        <v>1981</v>
      </c>
      <c r="C189" s="6" t="s">
        <v>2385</v>
      </c>
      <c r="E189" s="6" t="s">
        <v>1982</v>
      </c>
      <c r="F189" s="6" t="s">
        <v>1844</v>
      </c>
      <c r="G189" s="6" t="s">
        <v>1517</v>
      </c>
      <c r="H189" s="6" t="s">
        <v>1983</v>
      </c>
      <c r="I189" s="6" t="s">
        <v>1559</v>
      </c>
      <c r="J189" s="6" t="s">
        <v>1644</v>
      </c>
      <c r="K189" s="6" t="s">
        <v>1517</v>
      </c>
    </row>
    <row r="190" spans="1:11" x14ac:dyDescent="0.25">
      <c r="A190" s="6">
        <f t="shared" si="2"/>
        <v>187</v>
      </c>
      <c r="B190" s="6" t="s">
        <v>1984</v>
      </c>
      <c r="C190" s="6" t="s">
        <v>2386</v>
      </c>
      <c r="E190" s="6" t="s">
        <v>1982</v>
      </c>
      <c r="F190" s="6" t="s">
        <v>1479</v>
      </c>
      <c r="G190" s="6" t="s">
        <v>1978</v>
      </c>
      <c r="H190" s="6" t="s">
        <v>1457</v>
      </c>
    </row>
    <row r="191" spans="1:11" x14ac:dyDescent="0.25">
      <c r="A191" s="6">
        <f t="shared" si="2"/>
        <v>188</v>
      </c>
      <c r="B191" s="6" t="s">
        <v>1985</v>
      </c>
      <c r="C191" s="6" t="s">
        <v>2387</v>
      </c>
      <c r="E191" s="6" t="s">
        <v>1982</v>
      </c>
      <c r="F191" s="6" t="s">
        <v>1844</v>
      </c>
      <c r="G191" s="6" t="s">
        <v>1517</v>
      </c>
      <c r="H191" s="6" t="s">
        <v>1983</v>
      </c>
      <c r="I191" s="6" t="s">
        <v>1986</v>
      </c>
      <c r="J191" s="6" t="s">
        <v>1644</v>
      </c>
      <c r="K191" s="6" t="s">
        <v>1517</v>
      </c>
    </row>
    <row r="192" spans="1:11" x14ac:dyDescent="0.25">
      <c r="A192" s="6">
        <f t="shared" si="2"/>
        <v>189</v>
      </c>
      <c r="B192" s="6" t="s">
        <v>1987</v>
      </c>
      <c r="C192" s="6" t="s">
        <v>2388</v>
      </c>
      <c r="E192" s="6" t="s">
        <v>1988</v>
      </c>
      <c r="F192" s="6" t="s">
        <v>1989</v>
      </c>
      <c r="G192" s="6" t="s">
        <v>1990</v>
      </c>
      <c r="H192" s="6" t="s">
        <v>1991</v>
      </c>
    </row>
    <row r="193" spans="1:11" x14ac:dyDescent="0.25">
      <c r="A193" s="6">
        <f t="shared" si="2"/>
        <v>190</v>
      </c>
      <c r="B193" s="6" t="s">
        <v>1992</v>
      </c>
      <c r="C193" s="6" t="s">
        <v>2389</v>
      </c>
      <c r="E193" s="6" t="s">
        <v>1993</v>
      </c>
      <c r="F193" s="6" t="s">
        <v>1994</v>
      </c>
      <c r="G193" s="6" t="s">
        <v>1995</v>
      </c>
      <c r="H193" s="6" t="s">
        <v>1996</v>
      </c>
    </row>
    <row r="194" spans="1:11" x14ac:dyDescent="0.25">
      <c r="A194" s="6">
        <f t="shared" si="2"/>
        <v>191</v>
      </c>
      <c r="B194" s="6" t="s">
        <v>1997</v>
      </c>
      <c r="C194" s="6" t="s">
        <v>2390</v>
      </c>
      <c r="E194" s="6" t="s">
        <v>1993</v>
      </c>
      <c r="F194" s="6" t="s">
        <v>1998</v>
      </c>
      <c r="G194" s="6" t="s">
        <v>1559</v>
      </c>
      <c r="H194" s="6" t="s">
        <v>1999</v>
      </c>
    </row>
    <row r="195" spans="1:11" x14ac:dyDescent="0.25">
      <c r="A195" s="6">
        <f t="shared" si="2"/>
        <v>192</v>
      </c>
      <c r="B195" s="6" t="s">
        <v>2000</v>
      </c>
      <c r="C195" s="6" t="s">
        <v>2391</v>
      </c>
      <c r="E195" s="6" t="s">
        <v>1959</v>
      </c>
      <c r="F195" s="6" t="s">
        <v>2001</v>
      </c>
      <c r="G195" s="6" t="s">
        <v>2002</v>
      </c>
      <c r="H195" s="6" t="s">
        <v>2003</v>
      </c>
      <c r="I195" s="6" t="s">
        <v>2004</v>
      </c>
      <c r="J195" s="6" t="s">
        <v>2005</v>
      </c>
      <c r="K195" s="6" t="s">
        <v>2002</v>
      </c>
    </row>
    <row r="196" spans="1:11" x14ac:dyDescent="0.25">
      <c r="A196" s="6">
        <f t="shared" si="2"/>
        <v>193</v>
      </c>
      <c r="B196" s="6" t="s">
        <v>2006</v>
      </c>
      <c r="C196" s="6" t="s">
        <v>2392</v>
      </c>
      <c r="E196" s="6" t="s">
        <v>1964</v>
      </c>
      <c r="F196" s="6" t="s">
        <v>1965</v>
      </c>
      <c r="G196" s="6" t="s">
        <v>2007</v>
      </c>
      <c r="H196" s="6" t="s">
        <v>1457</v>
      </c>
    </row>
    <row r="197" spans="1:11" x14ac:dyDescent="0.25">
      <c r="A197" s="6">
        <f t="shared" si="2"/>
        <v>194</v>
      </c>
      <c r="B197" s="6" t="s">
        <v>1984</v>
      </c>
      <c r="C197" s="6" t="s">
        <v>2393</v>
      </c>
      <c r="E197" s="6" t="s">
        <v>2008</v>
      </c>
      <c r="F197" s="6" t="s">
        <v>1642</v>
      </c>
      <c r="G197" s="6" t="s">
        <v>1817</v>
      </c>
      <c r="H197" s="6" t="s">
        <v>1457</v>
      </c>
    </row>
    <row r="198" spans="1:11" x14ac:dyDescent="0.25">
      <c r="A198" s="6">
        <f t="shared" si="2"/>
        <v>195</v>
      </c>
      <c r="B198" s="6" t="s">
        <v>2009</v>
      </c>
      <c r="C198" s="6" t="s">
        <v>2394</v>
      </c>
      <c r="E198" s="6" t="s">
        <v>2010</v>
      </c>
      <c r="F198" s="6" t="s">
        <v>2011</v>
      </c>
      <c r="G198" s="6" t="s">
        <v>1966</v>
      </c>
      <c r="H198" s="6" t="s">
        <v>1967</v>
      </c>
    </row>
    <row r="199" spans="1:11" x14ac:dyDescent="0.25">
      <c r="A199" s="6">
        <f t="shared" si="2"/>
        <v>196</v>
      </c>
      <c r="B199" s="6" t="s">
        <v>2395</v>
      </c>
      <c r="C199" s="6" t="s">
        <v>2396</v>
      </c>
      <c r="E199" s="6" t="s">
        <v>2012</v>
      </c>
      <c r="F199" s="6" t="s">
        <v>2013</v>
      </c>
      <c r="G199" s="6" t="s">
        <v>2014</v>
      </c>
      <c r="H199" s="6" t="s">
        <v>2015</v>
      </c>
    </row>
    <row r="200" spans="1:11" x14ac:dyDescent="0.25">
      <c r="A200" s="6">
        <f t="shared" si="2"/>
        <v>197</v>
      </c>
      <c r="B200" s="6" t="s">
        <v>2016</v>
      </c>
      <c r="C200" s="6" t="s">
        <v>2397</v>
      </c>
      <c r="E200" s="6" t="s">
        <v>2008</v>
      </c>
      <c r="F200" s="6" t="s">
        <v>1642</v>
      </c>
      <c r="G200" s="6" t="s">
        <v>1817</v>
      </c>
      <c r="H200" s="6" t="s">
        <v>1457</v>
      </c>
    </row>
    <row r="201" spans="1:11" x14ac:dyDescent="0.25">
      <c r="A201" s="6">
        <f t="shared" si="2"/>
        <v>198</v>
      </c>
      <c r="B201" s="6" t="s">
        <v>2398</v>
      </c>
      <c r="C201" s="6" t="s">
        <v>2399</v>
      </c>
      <c r="E201" s="6" t="s">
        <v>2010</v>
      </c>
      <c r="F201" s="6" t="s">
        <v>2017</v>
      </c>
      <c r="G201" s="6" t="s">
        <v>2018</v>
      </c>
      <c r="H201" s="6" t="s">
        <v>2019</v>
      </c>
    </row>
    <row r="202" spans="1:11" x14ac:dyDescent="0.25">
      <c r="A202" s="6">
        <f t="shared" si="2"/>
        <v>199</v>
      </c>
      <c r="B202" s="6" t="s">
        <v>2020</v>
      </c>
      <c r="C202" s="6" t="s">
        <v>2400</v>
      </c>
      <c r="E202" s="6" t="s">
        <v>2021</v>
      </c>
      <c r="F202" s="6" t="s">
        <v>2022</v>
      </c>
      <c r="G202" s="6" t="s">
        <v>2023</v>
      </c>
      <c r="H202" s="6" t="s">
        <v>2024</v>
      </c>
    </row>
    <row r="203" spans="1:11" x14ac:dyDescent="0.25">
      <c r="A203" s="6">
        <f t="shared" ref="A203:A251" si="3">IF(B203&lt;&gt;"",ROW()-3,"")</f>
        <v>200</v>
      </c>
      <c r="B203" s="6" t="s">
        <v>2401</v>
      </c>
      <c r="C203" s="6" t="s">
        <v>2402</v>
      </c>
      <c r="D203" s="9">
        <v>44813</v>
      </c>
      <c r="E203" s="6" t="s">
        <v>2025</v>
      </c>
      <c r="F203" s="6" t="s">
        <v>1642</v>
      </c>
      <c r="G203" s="6" t="s">
        <v>2026</v>
      </c>
      <c r="H203" s="6" t="s">
        <v>2027</v>
      </c>
    </row>
    <row r="204" spans="1:11" x14ac:dyDescent="0.25">
      <c r="A204" s="6">
        <f t="shared" si="3"/>
        <v>201</v>
      </c>
      <c r="B204" s="6" t="s">
        <v>2028</v>
      </c>
      <c r="C204" s="6" t="s">
        <v>2403</v>
      </c>
      <c r="E204" s="6" t="s">
        <v>2008</v>
      </c>
      <c r="F204" s="6" t="s">
        <v>2029</v>
      </c>
      <c r="G204" s="6" t="s">
        <v>2030</v>
      </c>
      <c r="H204" s="6" t="s">
        <v>1768</v>
      </c>
    </row>
    <row r="205" spans="1:11" x14ac:dyDescent="0.25">
      <c r="A205" s="6">
        <f t="shared" si="3"/>
        <v>202</v>
      </c>
      <c r="B205" s="6" t="s">
        <v>2404</v>
      </c>
      <c r="C205" s="6" t="s">
        <v>2405</v>
      </c>
      <c r="E205" s="6" t="s">
        <v>2031</v>
      </c>
      <c r="F205" s="6" t="s">
        <v>2032</v>
      </c>
      <c r="G205" s="6" t="s">
        <v>2030</v>
      </c>
      <c r="H205" s="6" t="s">
        <v>1768</v>
      </c>
    </row>
    <row r="206" spans="1:11" x14ac:dyDescent="0.25">
      <c r="A206" s="6">
        <f t="shared" si="3"/>
        <v>203</v>
      </c>
      <c r="B206" s="6" t="s">
        <v>1458</v>
      </c>
      <c r="C206" s="6" t="s">
        <v>2406</v>
      </c>
      <c r="E206" s="6" t="s">
        <v>2010</v>
      </c>
      <c r="F206" s="6" t="s">
        <v>2033</v>
      </c>
      <c r="G206" s="6" t="s">
        <v>2034</v>
      </c>
      <c r="H206" s="6" t="s">
        <v>1457</v>
      </c>
    </row>
    <row r="207" spans="1:11" x14ac:dyDescent="0.25">
      <c r="A207" s="6">
        <f t="shared" si="3"/>
        <v>204</v>
      </c>
      <c r="B207" s="6" t="s">
        <v>2035</v>
      </c>
      <c r="C207" s="6" t="s">
        <v>2407</v>
      </c>
      <c r="E207" s="6" t="s">
        <v>2008</v>
      </c>
      <c r="F207" s="6" t="s">
        <v>1479</v>
      </c>
      <c r="G207" s="6" t="s">
        <v>2036</v>
      </c>
      <c r="H207" s="6" t="s">
        <v>2037</v>
      </c>
    </row>
    <row r="208" spans="1:11" x14ac:dyDescent="0.25">
      <c r="A208" s="6">
        <f t="shared" si="3"/>
        <v>205</v>
      </c>
      <c r="B208" s="6" t="s">
        <v>2035</v>
      </c>
      <c r="C208" s="6" t="s">
        <v>2408</v>
      </c>
      <c r="E208" s="6" t="s">
        <v>2008</v>
      </c>
      <c r="F208" s="6" t="s">
        <v>1479</v>
      </c>
      <c r="G208" s="6" t="s">
        <v>2036</v>
      </c>
      <c r="H208" s="6" t="s">
        <v>2037</v>
      </c>
    </row>
    <row r="209" spans="1:8" x14ac:dyDescent="0.25">
      <c r="A209" s="6">
        <f t="shared" si="3"/>
        <v>206</v>
      </c>
      <c r="B209" s="6" t="s">
        <v>2038</v>
      </c>
      <c r="C209" s="6" t="s">
        <v>2409</v>
      </c>
      <c r="E209" s="6" t="s">
        <v>2010</v>
      </c>
      <c r="F209" s="6" t="s">
        <v>2039</v>
      </c>
      <c r="G209" s="6" t="s">
        <v>2040</v>
      </c>
      <c r="H209" s="6" t="s">
        <v>2041</v>
      </c>
    </row>
    <row r="210" spans="1:8" x14ac:dyDescent="0.25">
      <c r="A210" s="6">
        <f t="shared" si="3"/>
        <v>207</v>
      </c>
      <c r="B210" s="6" t="s">
        <v>2042</v>
      </c>
      <c r="C210" s="6" t="s">
        <v>2410</v>
      </c>
      <c r="E210" s="6" t="s">
        <v>2010</v>
      </c>
      <c r="F210" s="6" t="s">
        <v>2043</v>
      </c>
      <c r="G210" s="6" t="s">
        <v>2044</v>
      </c>
      <c r="H210" s="6" t="s">
        <v>1451</v>
      </c>
    </row>
    <row r="211" spans="1:8" x14ac:dyDescent="0.25">
      <c r="A211" s="6">
        <f t="shared" si="3"/>
        <v>208</v>
      </c>
      <c r="B211" s="6" t="s">
        <v>2045</v>
      </c>
      <c r="C211" s="6" t="s">
        <v>2411</v>
      </c>
      <c r="E211" s="6" t="s">
        <v>2008</v>
      </c>
      <c r="F211" s="6" t="s">
        <v>1479</v>
      </c>
      <c r="G211" s="6" t="s">
        <v>1851</v>
      </c>
      <c r="H211" s="6" t="s">
        <v>1481</v>
      </c>
    </row>
    <row r="212" spans="1:8" x14ac:dyDescent="0.25">
      <c r="A212" s="6">
        <f t="shared" si="3"/>
        <v>209</v>
      </c>
      <c r="B212" s="6" t="s">
        <v>1984</v>
      </c>
      <c r="C212" s="6" t="s">
        <v>2412</v>
      </c>
      <c r="E212" s="6" t="s">
        <v>2021</v>
      </c>
      <c r="F212" s="6" t="s">
        <v>1479</v>
      </c>
      <c r="G212" s="6" t="s">
        <v>2046</v>
      </c>
      <c r="H212" s="6" t="s">
        <v>1457</v>
      </c>
    </row>
    <row r="213" spans="1:8" x14ac:dyDescent="0.25">
      <c r="A213" s="6">
        <f t="shared" si="3"/>
        <v>210</v>
      </c>
      <c r="B213" s="6" t="s">
        <v>2047</v>
      </c>
      <c r="C213" s="6" t="s">
        <v>2413</v>
      </c>
      <c r="E213" s="6" t="s">
        <v>2048</v>
      </c>
      <c r="F213" s="6" t="s">
        <v>1644</v>
      </c>
      <c r="G213" s="6" t="s">
        <v>1644</v>
      </c>
      <c r="H213" s="6" t="s">
        <v>1644</v>
      </c>
    </row>
    <row r="214" spans="1:8" x14ac:dyDescent="0.25">
      <c r="A214" s="6">
        <f t="shared" si="3"/>
        <v>211</v>
      </c>
      <c r="B214" s="6" t="s">
        <v>2049</v>
      </c>
      <c r="C214" s="6" t="s">
        <v>2414</v>
      </c>
      <c r="E214" s="6" t="s">
        <v>2050</v>
      </c>
      <c r="F214" s="6" t="s">
        <v>2051</v>
      </c>
      <c r="G214" s="6" t="s">
        <v>1802</v>
      </c>
      <c r="H214" s="6" t="s">
        <v>1481</v>
      </c>
    </row>
    <row r="215" spans="1:8" x14ac:dyDescent="0.25">
      <c r="A215" s="6">
        <f t="shared" si="3"/>
        <v>212</v>
      </c>
      <c r="B215" s="6" t="s">
        <v>1794</v>
      </c>
      <c r="C215" s="6" t="s">
        <v>2415</v>
      </c>
      <c r="E215" s="6" t="s">
        <v>2050</v>
      </c>
      <c r="F215" s="6" t="s">
        <v>2051</v>
      </c>
      <c r="G215" s="6" t="s">
        <v>1802</v>
      </c>
      <c r="H215" s="6" t="s">
        <v>1481</v>
      </c>
    </row>
    <row r="216" spans="1:8" x14ac:dyDescent="0.25">
      <c r="A216" s="6">
        <f t="shared" si="3"/>
        <v>213</v>
      </c>
      <c r="B216" s="6" t="s">
        <v>2052</v>
      </c>
      <c r="C216" s="6" t="s">
        <v>2416</v>
      </c>
      <c r="E216" s="6" t="s">
        <v>2053</v>
      </c>
      <c r="F216" s="6" t="s">
        <v>1642</v>
      </c>
      <c r="G216" s="6" t="s">
        <v>2054</v>
      </c>
      <c r="H216" s="6" t="s">
        <v>1871</v>
      </c>
    </row>
    <row r="217" spans="1:8" x14ac:dyDescent="0.25">
      <c r="A217" s="6">
        <f t="shared" si="3"/>
        <v>214</v>
      </c>
      <c r="B217" s="6" t="s">
        <v>2055</v>
      </c>
      <c r="C217" s="6" t="s">
        <v>2417</v>
      </c>
      <c r="E217" s="6" t="s">
        <v>2053</v>
      </c>
      <c r="F217" s="6" t="s">
        <v>1642</v>
      </c>
      <c r="G217" s="6" t="s">
        <v>2027</v>
      </c>
      <c r="H217" s="6" t="s">
        <v>1481</v>
      </c>
    </row>
    <row r="218" spans="1:8" x14ac:dyDescent="0.25">
      <c r="A218" s="6">
        <f t="shared" si="3"/>
        <v>215</v>
      </c>
      <c r="B218" s="6" t="s">
        <v>2418</v>
      </c>
      <c r="C218" s="6" t="s">
        <v>2419</v>
      </c>
      <c r="E218" s="6" t="s">
        <v>2056</v>
      </c>
      <c r="F218" s="6" t="s">
        <v>2057</v>
      </c>
      <c r="G218" s="6" t="s">
        <v>2058</v>
      </c>
      <c r="H218" s="6" t="s">
        <v>1905</v>
      </c>
    </row>
    <row r="219" spans="1:8" x14ac:dyDescent="0.25">
      <c r="A219" s="6">
        <f t="shared" si="3"/>
        <v>216</v>
      </c>
      <c r="B219" s="6" t="s">
        <v>2059</v>
      </c>
      <c r="C219" s="6" t="s">
        <v>2420</v>
      </c>
      <c r="E219" s="6" t="s">
        <v>2053</v>
      </c>
      <c r="F219" s="6" t="s">
        <v>1642</v>
      </c>
      <c r="G219" s="6" t="s">
        <v>1901</v>
      </c>
      <c r="H219" s="6" t="s">
        <v>1492</v>
      </c>
    </row>
    <row r="220" spans="1:8" x14ac:dyDescent="0.25">
      <c r="A220" s="6">
        <f t="shared" si="3"/>
        <v>217</v>
      </c>
      <c r="B220" s="6" t="s">
        <v>2060</v>
      </c>
      <c r="C220" s="6" t="s">
        <v>2421</v>
      </c>
      <c r="E220" s="6" t="s">
        <v>2053</v>
      </c>
      <c r="F220" s="6" t="s">
        <v>1642</v>
      </c>
      <c r="G220" s="6" t="s">
        <v>2027</v>
      </c>
      <c r="H220" s="6" t="s">
        <v>1481</v>
      </c>
    </row>
    <row r="221" spans="1:8" x14ac:dyDescent="0.25">
      <c r="A221" s="6">
        <f t="shared" si="3"/>
        <v>218</v>
      </c>
      <c r="B221" s="6" t="s">
        <v>2422</v>
      </c>
      <c r="C221" s="6" t="s">
        <v>2423</v>
      </c>
      <c r="D221" s="9">
        <v>45930</v>
      </c>
      <c r="E221" s="6" t="s">
        <v>2050</v>
      </c>
      <c r="F221" s="6" t="s">
        <v>1642</v>
      </c>
      <c r="G221" s="6" t="s">
        <v>1805</v>
      </c>
      <c r="H221" s="6" t="s">
        <v>1806</v>
      </c>
    </row>
    <row r="222" spans="1:8" x14ac:dyDescent="0.25">
      <c r="A222" s="6">
        <f t="shared" si="3"/>
        <v>219</v>
      </c>
      <c r="B222" s="6" t="s">
        <v>2424</v>
      </c>
      <c r="C222" s="6" t="s">
        <v>2425</v>
      </c>
      <c r="E222" s="6" t="s">
        <v>2061</v>
      </c>
      <c r="F222" s="6" t="s">
        <v>1642</v>
      </c>
      <c r="G222" s="6" t="s">
        <v>1721</v>
      </c>
      <c r="H222" s="6" t="s">
        <v>1481</v>
      </c>
    </row>
    <row r="223" spans="1:8" x14ac:dyDescent="0.25">
      <c r="A223" s="6">
        <f t="shared" si="3"/>
        <v>220</v>
      </c>
      <c r="B223" s="6" t="s">
        <v>2426</v>
      </c>
      <c r="C223" s="6" t="s">
        <v>2427</v>
      </c>
      <c r="D223" s="9">
        <v>45951</v>
      </c>
      <c r="E223" s="6" t="s">
        <v>2062</v>
      </c>
      <c r="F223" s="6" t="s">
        <v>1642</v>
      </c>
      <c r="G223" s="6" t="s">
        <v>1805</v>
      </c>
      <c r="H223" s="6" t="s">
        <v>1806</v>
      </c>
    </row>
    <row r="224" spans="1:8" x14ac:dyDescent="0.25">
      <c r="A224" s="6">
        <f t="shared" si="3"/>
        <v>221</v>
      </c>
      <c r="B224" s="6" t="s">
        <v>2063</v>
      </c>
      <c r="C224" s="6" t="s">
        <v>2428</v>
      </c>
      <c r="E224" s="6" t="s">
        <v>2048</v>
      </c>
      <c r="F224" s="6" t="s">
        <v>1642</v>
      </c>
      <c r="G224" s="6" t="s">
        <v>2054</v>
      </c>
      <c r="H224" s="6" t="s">
        <v>1481</v>
      </c>
    </row>
    <row r="225" spans="1:8" x14ac:dyDescent="0.25">
      <c r="A225" s="6">
        <f t="shared" si="3"/>
        <v>222</v>
      </c>
      <c r="B225" s="6" t="s">
        <v>2064</v>
      </c>
      <c r="C225" s="6" t="s">
        <v>2429</v>
      </c>
      <c r="E225" s="6" t="s">
        <v>2065</v>
      </c>
      <c r="F225" s="6" t="s">
        <v>1642</v>
      </c>
      <c r="G225" s="6" t="s">
        <v>1824</v>
      </c>
      <c r="H225" s="6" t="s">
        <v>1492</v>
      </c>
    </row>
    <row r="226" spans="1:8" x14ac:dyDescent="0.25">
      <c r="A226" s="6">
        <f t="shared" si="3"/>
        <v>223</v>
      </c>
      <c r="B226" s="6" t="s">
        <v>2066</v>
      </c>
      <c r="C226" s="6" t="s">
        <v>2430</v>
      </c>
      <c r="E226" s="6" t="s">
        <v>2067</v>
      </c>
      <c r="F226" s="6" t="s">
        <v>1642</v>
      </c>
      <c r="G226" s="6" t="s">
        <v>2068</v>
      </c>
      <c r="H226" s="6" t="s">
        <v>1481</v>
      </c>
    </row>
    <row r="227" spans="1:8" x14ac:dyDescent="0.25">
      <c r="A227" s="6">
        <f t="shared" si="3"/>
        <v>224</v>
      </c>
      <c r="B227" s="6" t="s">
        <v>2069</v>
      </c>
      <c r="C227" s="6" t="s">
        <v>2431</v>
      </c>
      <c r="E227" s="6" t="s">
        <v>2070</v>
      </c>
      <c r="F227" s="6" t="s">
        <v>1642</v>
      </c>
      <c r="G227" s="6" t="s">
        <v>1721</v>
      </c>
      <c r="H227" s="6" t="s">
        <v>1481</v>
      </c>
    </row>
    <row r="228" spans="1:8" x14ac:dyDescent="0.25">
      <c r="A228" s="6">
        <f t="shared" si="3"/>
        <v>225</v>
      </c>
      <c r="B228" s="6" t="s">
        <v>2432</v>
      </c>
      <c r="C228" s="6" t="s">
        <v>2433</v>
      </c>
      <c r="E228" s="6" t="s">
        <v>2071</v>
      </c>
      <c r="F228" s="6" t="s">
        <v>2072</v>
      </c>
      <c r="G228" s="6" t="s">
        <v>2073</v>
      </c>
      <c r="H228" s="6" t="s">
        <v>1481</v>
      </c>
    </row>
    <row r="229" spans="1:8" x14ac:dyDescent="0.25">
      <c r="A229" s="6">
        <f t="shared" si="3"/>
        <v>226</v>
      </c>
      <c r="B229" s="6" t="s">
        <v>2074</v>
      </c>
      <c r="C229" s="6" t="s">
        <v>2434</v>
      </c>
      <c r="E229" s="6" t="s">
        <v>2065</v>
      </c>
      <c r="F229" s="6" t="s">
        <v>1642</v>
      </c>
      <c r="G229" s="6" t="s">
        <v>2075</v>
      </c>
      <c r="H229" s="6" t="s">
        <v>1644</v>
      </c>
    </row>
    <row r="230" spans="1:8" x14ac:dyDescent="0.25">
      <c r="A230" s="6">
        <f t="shared" si="3"/>
        <v>227</v>
      </c>
      <c r="B230" s="6" t="s">
        <v>2076</v>
      </c>
      <c r="C230" s="6" t="s">
        <v>2435</v>
      </c>
      <c r="E230" s="6" t="s">
        <v>2077</v>
      </c>
      <c r="F230" s="6" t="s">
        <v>2078</v>
      </c>
      <c r="G230" s="6" t="s">
        <v>2079</v>
      </c>
      <c r="H230" s="6" t="s">
        <v>1975</v>
      </c>
    </row>
    <row r="231" spans="1:8" x14ac:dyDescent="0.25">
      <c r="A231" s="6">
        <f t="shared" si="3"/>
        <v>228</v>
      </c>
      <c r="B231" s="6" t="s">
        <v>2076</v>
      </c>
      <c r="C231" s="6" t="s">
        <v>2436</v>
      </c>
      <c r="E231" s="6" t="s">
        <v>2077</v>
      </c>
      <c r="F231" s="6" t="s">
        <v>2078</v>
      </c>
      <c r="G231" s="6" t="s">
        <v>2079</v>
      </c>
      <c r="H231" s="6" t="s">
        <v>1975</v>
      </c>
    </row>
    <row r="232" spans="1:8" x14ac:dyDescent="0.25">
      <c r="A232" s="6">
        <f t="shared" si="3"/>
        <v>229</v>
      </c>
      <c r="B232" s="6" t="s">
        <v>2076</v>
      </c>
      <c r="C232" s="6" t="s">
        <v>2437</v>
      </c>
      <c r="E232" s="6" t="s">
        <v>2077</v>
      </c>
      <c r="F232" s="6" t="s">
        <v>2078</v>
      </c>
      <c r="G232" s="6" t="s">
        <v>2079</v>
      </c>
      <c r="H232" s="6" t="s">
        <v>1975</v>
      </c>
    </row>
    <row r="233" spans="1:8" x14ac:dyDescent="0.25">
      <c r="A233" s="6">
        <f t="shared" si="3"/>
        <v>230</v>
      </c>
      <c r="B233" s="6" t="s">
        <v>1818</v>
      </c>
      <c r="C233" s="6" t="s">
        <v>2438</v>
      </c>
      <c r="E233" s="6" t="s">
        <v>2065</v>
      </c>
      <c r="F233" s="6" t="s">
        <v>1479</v>
      </c>
      <c r="G233" s="6" t="s">
        <v>1851</v>
      </c>
      <c r="H233" s="6" t="s">
        <v>2080</v>
      </c>
    </row>
    <row r="234" spans="1:8" x14ac:dyDescent="0.25">
      <c r="A234" s="6">
        <f t="shared" si="3"/>
        <v>231</v>
      </c>
      <c r="B234" s="6" t="s">
        <v>1818</v>
      </c>
      <c r="C234" s="6" t="s">
        <v>2439</v>
      </c>
      <c r="E234" s="6" t="s">
        <v>2065</v>
      </c>
      <c r="F234" s="6" t="s">
        <v>1479</v>
      </c>
      <c r="G234" s="6" t="s">
        <v>1802</v>
      </c>
      <c r="H234" s="6" t="s">
        <v>2080</v>
      </c>
    </row>
    <row r="235" spans="1:8" x14ac:dyDescent="0.25">
      <c r="A235" s="6">
        <f t="shared" si="3"/>
        <v>232</v>
      </c>
      <c r="B235" s="6" t="s">
        <v>2081</v>
      </c>
      <c r="C235" s="6" t="s">
        <v>2440</v>
      </c>
      <c r="E235" s="6" t="s">
        <v>2071</v>
      </c>
      <c r="F235" s="6" t="s">
        <v>2078</v>
      </c>
      <c r="G235" s="6" t="s">
        <v>2079</v>
      </c>
      <c r="H235" s="6" t="s">
        <v>1975</v>
      </c>
    </row>
    <row r="236" spans="1:8" x14ac:dyDescent="0.25">
      <c r="A236" s="6">
        <f t="shared" si="3"/>
        <v>233</v>
      </c>
      <c r="B236" s="6" t="s">
        <v>2082</v>
      </c>
      <c r="C236" s="6" t="s">
        <v>2441</v>
      </c>
      <c r="E236" s="6" t="s">
        <v>2071</v>
      </c>
      <c r="F236" s="6" t="s">
        <v>1479</v>
      </c>
      <c r="G236" s="6" t="s">
        <v>1851</v>
      </c>
      <c r="H236" s="6" t="s">
        <v>1975</v>
      </c>
    </row>
    <row r="237" spans="1:8" x14ac:dyDescent="0.25">
      <c r="A237" s="6">
        <f t="shared" si="3"/>
        <v>234</v>
      </c>
      <c r="B237" s="6" t="s">
        <v>1551</v>
      </c>
      <c r="C237" s="6" t="s">
        <v>2083</v>
      </c>
      <c r="E237" s="6" t="s">
        <v>2084</v>
      </c>
      <c r="F237" s="6" t="s">
        <v>2085</v>
      </c>
      <c r="G237" s="6" t="s">
        <v>2086</v>
      </c>
      <c r="H237" s="6" t="s">
        <v>2087</v>
      </c>
    </row>
    <row r="238" spans="1:8" x14ac:dyDescent="0.25">
      <c r="A238" s="6">
        <f t="shared" si="3"/>
        <v>235</v>
      </c>
      <c r="B238" s="6" t="s">
        <v>2088</v>
      </c>
      <c r="C238" s="6" t="s">
        <v>2442</v>
      </c>
      <c r="E238" s="6" t="s">
        <v>2089</v>
      </c>
      <c r="F238" s="6" t="s">
        <v>1642</v>
      </c>
      <c r="G238" s="6" t="s">
        <v>2090</v>
      </c>
      <c r="H238" s="6" t="s">
        <v>2091</v>
      </c>
    </row>
    <row r="239" spans="1:8" x14ac:dyDescent="0.25">
      <c r="A239" s="6">
        <f t="shared" si="3"/>
        <v>236</v>
      </c>
      <c r="B239" s="6" t="s">
        <v>2443</v>
      </c>
      <c r="C239" s="6" t="s">
        <v>2444</v>
      </c>
      <c r="E239" s="6" t="s">
        <v>2092</v>
      </c>
      <c r="F239" s="6" t="s">
        <v>1642</v>
      </c>
      <c r="G239" s="6" t="s">
        <v>1721</v>
      </c>
      <c r="H239" s="6" t="s">
        <v>1481</v>
      </c>
    </row>
    <row r="240" spans="1:8" x14ac:dyDescent="0.25">
      <c r="A240" s="6">
        <f t="shared" si="3"/>
        <v>237</v>
      </c>
      <c r="B240" s="6" t="s">
        <v>2093</v>
      </c>
      <c r="C240" s="6" t="s">
        <v>2445</v>
      </c>
      <c r="E240" s="6" t="s">
        <v>2094</v>
      </c>
      <c r="F240" s="6" t="s">
        <v>1642</v>
      </c>
      <c r="G240" s="6" t="s">
        <v>2095</v>
      </c>
      <c r="H240" s="6" t="s">
        <v>1492</v>
      </c>
    </row>
    <row r="241" spans="1:8" x14ac:dyDescent="0.25">
      <c r="A241" s="6">
        <f t="shared" si="3"/>
        <v>238</v>
      </c>
      <c r="B241" s="6" t="s">
        <v>2096</v>
      </c>
      <c r="C241" s="6" t="s">
        <v>2446</v>
      </c>
      <c r="E241" s="6" t="s">
        <v>2097</v>
      </c>
      <c r="F241" s="6" t="s">
        <v>2098</v>
      </c>
      <c r="G241" s="6" t="s">
        <v>2099</v>
      </c>
      <c r="H241" s="6" t="s">
        <v>2100</v>
      </c>
    </row>
    <row r="242" spans="1:8" x14ac:dyDescent="0.25">
      <c r="A242" s="6">
        <f t="shared" si="3"/>
        <v>239</v>
      </c>
      <c r="B242" s="6" t="s">
        <v>2447</v>
      </c>
      <c r="C242" s="6" t="s">
        <v>2448</v>
      </c>
      <c r="E242" s="6" t="s">
        <v>2089</v>
      </c>
      <c r="F242" s="6" t="s">
        <v>2101</v>
      </c>
      <c r="G242" s="6" t="s">
        <v>2102</v>
      </c>
      <c r="H242" s="6" t="s">
        <v>2019</v>
      </c>
    </row>
    <row r="243" spans="1:8" x14ac:dyDescent="0.25">
      <c r="A243" s="6">
        <f t="shared" si="3"/>
        <v>240</v>
      </c>
      <c r="B243" s="6" t="s">
        <v>2103</v>
      </c>
      <c r="C243" s="6" t="s">
        <v>2449</v>
      </c>
      <c r="E243" s="6" t="s">
        <v>2104</v>
      </c>
      <c r="F243" s="6" t="s">
        <v>2105</v>
      </c>
      <c r="G243" s="6" t="s">
        <v>1970</v>
      </c>
      <c r="H243" s="6" t="s">
        <v>1882</v>
      </c>
    </row>
    <row r="244" spans="1:8" x14ac:dyDescent="0.25">
      <c r="A244" s="6">
        <f t="shared" si="3"/>
        <v>241</v>
      </c>
      <c r="B244" s="6" t="s">
        <v>2450</v>
      </c>
      <c r="C244" s="6" t="s">
        <v>2451</v>
      </c>
      <c r="E244" s="6" t="s">
        <v>2104</v>
      </c>
      <c r="F244" s="6" t="s">
        <v>2106</v>
      </c>
      <c r="G244" s="6" t="s">
        <v>2107</v>
      </c>
      <c r="H244" s="6" t="s">
        <v>2108</v>
      </c>
    </row>
    <row r="245" spans="1:8" x14ac:dyDescent="0.25">
      <c r="A245" s="6">
        <f t="shared" si="3"/>
        <v>242</v>
      </c>
      <c r="B245" s="6" t="s">
        <v>2109</v>
      </c>
      <c r="C245" s="6" t="s">
        <v>2452</v>
      </c>
      <c r="E245" s="6" t="s">
        <v>2097</v>
      </c>
      <c r="F245" s="6" t="s">
        <v>1974</v>
      </c>
      <c r="G245" s="6" t="s">
        <v>2110</v>
      </c>
      <c r="H245" s="6" t="s">
        <v>1536</v>
      </c>
    </row>
    <row r="246" spans="1:8" x14ac:dyDescent="0.25">
      <c r="A246" s="6">
        <f t="shared" si="3"/>
        <v>243</v>
      </c>
      <c r="B246" s="6" t="s">
        <v>2111</v>
      </c>
      <c r="C246" s="6" t="s">
        <v>2453</v>
      </c>
      <c r="E246" s="6" t="s">
        <v>2089</v>
      </c>
      <c r="F246" s="6" t="s">
        <v>2112</v>
      </c>
      <c r="G246" s="6" t="s">
        <v>2113</v>
      </c>
      <c r="H246" s="6" t="s">
        <v>1952</v>
      </c>
    </row>
    <row r="247" spans="1:8" x14ac:dyDescent="0.25">
      <c r="A247" s="6">
        <f t="shared" si="3"/>
        <v>244</v>
      </c>
      <c r="B247" s="6" t="s">
        <v>2114</v>
      </c>
      <c r="C247" s="6" t="s">
        <v>2454</v>
      </c>
      <c r="E247" s="6" t="s">
        <v>2097</v>
      </c>
      <c r="F247" s="6" t="s">
        <v>2115</v>
      </c>
      <c r="G247" s="6" t="s">
        <v>2116</v>
      </c>
      <c r="H247" s="6" t="s">
        <v>1457</v>
      </c>
    </row>
    <row r="248" spans="1:8" x14ac:dyDescent="0.25">
      <c r="A248" s="6">
        <f t="shared" si="3"/>
        <v>245</v>
      </c>
      <c r="B248" s="6" t="s">
        <v>2117</v>
      </c>
      <c r="C248" s="6" t="s">
        <v>2455</v>
      </c>
      <c r="E248" s="6" t="s">
        <v>2097</v>
      </c>
      <c r="F248" s="6" t="s">
        <v>2118</v>
      </c>
      <c r="G248" s="6" t="s">
        <v>2119</v>
      </c>
      <c r="H248" s="6" t="s">
        <v>1605</v>
      </c>
    </row>
    <row r="249" spans="1:8" x14ac:dyDescent="0.25">
      <c r="A249" s="6">
        <f t="shared" si="3"/>
        <v>246</v>
      </c>
      <c r="B249" s="6" t="s">
        <v>2120</v>
      </c>
      <c r="C249" s="6" t="s">
        <v>2456</v>
      </c>
      <c r="E249" s="6" t="s">
        <v>2097</v>
      </c>
      <c r="F249" s="6" t="s">
        <v>2118</v>
      </c>
      <c r="G249" s="6" t="s">
        <v>2119</v>
      </c>
      <c r="H249" s="6" t="s">
        <v>1605</v>
      </c>
    </row>
    <row r="250" spans="1:8" x14ac:dyDescent="0.25">
      <c r="A250" s="6">
        <f t="shared" si="3"/>
        <v>247</v>
      </c>
      <c r="B250" s="6" t="s">
        <v>2121</v>
      </c>
      <c r="C250" s="6" t="s">
        <v>2456</v>
      </c>
      <c r="E250" s="6" t="s">
        <v>2097</v>
      </c>
      <c r="F250" s="6" t="s">
        <v>2118</v>
      </c>
      <c r="G250" s="6" t="s">
        <v>2119</v>
      </c>
      <c r="H250" s="6" t="s">
        <v>1605</v>
      </c>
    </row>
    <row r="251" spans="1:8" x14ac:dyDescent="0.25">
      <c r="A251" s="6">
        <f t="shared" si="3"/>
        <v>248</v>
      </c>
      <c r="B251" s="6" t="s">
        <v>2122</v>
      </c>
      <c r="C251" s="6" t="s">
        <v>2456</v>
      </c>
      <c r="E251" s="6" t="s">
        <v>2097</v>
      </c>
      <c r="F251" s="6" t="s">
        <v>2118</v>
      </c>
      <c r="G251" s="6" t="s">
        <v>2119</v>
      </c>
      <c r="H251" s="6" t="s">
        <v>2467</v>
      </c>
    </row>
  </sheetData>
  <mergeCells count="1">
    <mergeCell ref="A1:M1"/>
  </mergeCells>
  <conditionalFormatting sqref="B77:C81">
    <cfRule type="expression" dxfId="31" priority="17">
      <formula>$T77="Ավարտված աշխատանքներ"</formula>
    </cfRule>
    <cfRule type="expression" dxfId="30" priority="18">
      <formula>$T77="Չհայտնաբերած"</formula>
    </cfRule>
    <cfRule type="expression" dxfId="29" priority="19">
      <formula>$T77="Կրկնություն"</formula>
    </cfRule>
    <cfRule type="expression" dxfId="28" priority="20">
      <formula>$T77="Տեղափոխված 2026"</formula>
    </cfRule>
    <cfRule type="expression" dxfId="27" priority="21">
      <formula>$T77="Խոչընդոտ"</formula>
    </cfRule>
    <cfRule type="expression" dxfId="26" priority="22">
      <formula>$T77="Չի իրականացվում"</formula>
    </cfRule>
    <cfRule type="expression" dxfId="25" priority="23">
      <formula>$T77="Չսկսված"</formula>
    </cfRule>
    <cfRule type="expression" dxfId="24" priority="24">
      <formula>$T77="Չծանուցված"</formula>
    </cfRule>
    <cfRule type="expression" dxfId="23" priority="25">
      <formula>$T77="Շին․ թույլտվության ժամկետի ավարտ"</formula>
    </cfRule>
    <cfRule type="expression" dxfId="22" priority="26">
      <formula>$T77="Շին․ թույլտվության դադարեցում"</formula>
    </cfRule>
    <cfRule type="expression" dxfId="21" priority="27">
      <formula>$T77="Զեկուցագրով ավարտված"</formula>
    </cfRule>
    <cfRule type="expression" dxfId="20" priority="28">
      <formula>$T77="Դատական գործ"</formula>
    </cfRule>
    <cfRule type="expression" dxfId="19" priority="29">
      <formula>$T77="Սեփականաշնորհման վկայական"</formula>
    </cfRule>
    <cfRule type="expression" dxfId="18" priority="30">
      <formula>$T77="Ավարտական ակտ"</formula>
    </cfRule>
    <cfRule type="expression" dxfId="17" priority="31">
      <formula>$T77="Ստուգում"</formula>
    </cfRule>
    <cfRule type="expression" dxfId="16" priority="32">
      <formula>$N77&lt;&gt;""</formula>
    </cfRule>
  </conditionalFormatting>
  <conditionalFormatting sqref="E77:K81">
    <cfRule type="expression" dxfId="15" priority="1">
      <formula>$T77="Ավարտված աշխատանքներ"</formula>
    </cfRule>
    <cfRule type="expression" dxfId="14" priority="2">
      <formula>$T77="Չհայտնաբերած"</formula>
    </cfRule>
    <cfRule type="expression" dxfId="13" priority="3">
      <formula>$T77="Կրկնություն"</formula>
    </cfRule>
    <cfRule type="expression" dxfId="12" priority="4">
      <formula>$T77="Տեղափոխված 2026"</formula>
    </cfRule>
    <cfRule type="expression" dxfId="11" priority="5">
      <formula>$T77="Խոչընդոտ"</formula>
    </cfRule>
    <cfRule type="expression" dxfId="10" priority="6">
      <formula>$T77="Չի իրականացվում"</formula>
    </cfRule>
    <cfRule type="expression" dxfId="9" priority="7">
      <formula>$T77="Չսկսված"</formula>
    </cfRule>
    <cfRule type="expression" dxfId="8" priority="8">
      <formula>$T77="Չծանուցված"</formula>
    </cfRule>
    <cfRule type="expression" dxfId="7" priority="9">
      <formula>$T77="Շին․ թույլտվության ժամկետի ավարտ"</formula>
    </cfRule>
    <cfRule type="expression" dxfId="6" priority="10">
      <formula>$T77="Շին․ թույլտվության դադարեցում"</formula>
    </cfRule>
    <cfRule type="expression" dxfId="5" priority="11">
      <formula>$T77="Զեկուցագրով ավարտված"</formula>
    </cfRule>
    <cfRule type="expression" dxfId="4" priority="12">
      <formula>$T77="Դատական գործ"</formula>
    </cfRule>
    <cfRule type="expression" dxfId="3" priority="13">
      <formula>$T77="Սեփականաշնորհման վկայական"</formula>
    </cfRule>
    <cfRule type="expression" dxfId="2" priority="14">
      <formula>$T77="Ավարտական ակտ"</formula>
    </cfRule>
    <cfRule type="expression" dxfId="1" priority="15">
      <formula>$T77="Ստուգում"</formula>
    </cfRule>
    <cfRule type="expression" dxfId="0" priority="16">
      <formula>$N77&lt;&gt;""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2470D-6171-4F86-A9E1-82DEECD0B04B}">
  <dimension ref="A1:I16"/>
  <sheetViews>
    <sheetView zoomScale="90" zoomScaleNormal="90" workbookViewId="0">
      <selection activeCell="H5" sqref="H5:H16"/>
    </sheetView>
  </sheetViews>
  <sheetFormatPr defaultRowHeight="15" x14ac:dyDescent="0.25"/>
  <cols>
    <col min="1" max="1" width="9.140625" style="22" customWidth="1"/>
    <col min="2" max="2" width="22.7109375" style="22" customWidth="1"/>
    <col min="3" max="3" width="16.42578125" style="22" customWidth="1"/>
    <col min="4" max="4" width="16.85546875" style="22" customWidth="1"/>
    <col min="5" max="5" width="16.28515625" style="22" customWidth="1"/>
    <col min="6" max="6" width="17.7109375" style="22" customWidth="1"/>
    <col min="7" max="7" width="18.7109375" style="22" customWidth="1"/>
    <col min="8" max="8" width="16.28515625" style="22" customWidth="1"/>
    <col min="9" max="9" width="22.7109375" style="22" customWidth="1"/>
    <col min="10" max="16" width="9.140625" style="22"/>
    <col min="17" max="17" width="38.85546875" style="22" bestFit="1" customWidth="1"/>
    <col min="18" max="16384" width="9.140625" style="22"/>
  </cols>
  <sheetData>
    <row r="1" spans="1:9" s="28" customFormat="1" ht="39.75" customHeight="1" x14ac:dyDescent="0.25">
      <c r="A1" s="75" t="s">
        <v>196</v>
      </c>
      <c r="B1" s="75"/>
      <c r="C1" s="75"/>
      <c r="D1" s="75"/>
      <c r="E1" s="75"/>
      <c r="F1" s="75"/>
      <c r="G1" s="75"/>
      <c r="H1" s="75"/>
      <c r="I1" s="75"/>
    </row>
    <row r="2" spans="1:9" s="28" customFormat="1" ht="41.25" customHeight="1" x14ac:dyDescent="0.25">
      <c r="A2" s="76" t="s">
        <v>164</v>
      </c>
      <c r="B2" s="78" t="s">
        <v>138</v>
      </c>
      <c r="C2" s="78"/>
      <c r="D2" s="78" t="s">
        <v>165</v>
      </c>
      <c r="E2" s="82" t="s">
        <v>166</v>
      </c>
      <c r="F2" s="78" t="s">
        <v>167</v>
      </c>
      <c r="G2" s="83" t="s">
        <v>141</v>
      </c>
      <c r="H2" s="79" t="s">
        <v>168</v>
      </c>
      <c r="I2" s="81" t="s">
        <v>2457</v>
      </c>
    </row>
    <row r="3" spans="1:9" s="28" customFormat="1" ht="45.75" customHeight="1" x14ac:dyDescent="0.25">
      <c r="A3" s="77"/>
      <c r="B3" s="38" t="s">
        <v>169</v>
      </c>
      <c r="C3" s="38" t="s">
        <v>170</v>
      </c>
      <c r="D3" s="78"/>
      <c r="E3" s="82"/>
      <c r="F3" s="78"/>
      <c r="G3" s="83"/>
      <c r="H3" s="80"/>
      <c r="I3" s="81"/>
    </row>
    <row r="4" spans="1:9" s="28" customFormat="1" x14ac:dyDescent="0.25">
      <c r="A4" s="23">
        <v>1</v>
      </c>
      <c r="B4" s="24">
        <v>2</v>
      </c>
      <c r="C4" s="24">
        <v>3</v>
      </c>
      <c r="D4" s="24">
        <v>4</v>
      </c>
      <c r="E4" s="25">
        <v>5</v>
      </c>
      <c r="F4" s="26">
        <v>6</v>
      </c>
      <c r="G4" s="27">
        <v>7</v>
      </c>
      <c r="H4" s="29">
        <v>8</v>
      </c>
      <c r="I4" s="29" t="s">
        <v>171</v>
      </c>
    </row>
    <row r="5" spans="1:9" x14ac:dyDescent="0.25">
      <c r="A5" s="31">
        <v>1</v>
      </c>
      <c r="B5" s="32" t="s">
        <v>1419</v>
      </c>
      <c r="C5" s="32" t="s">
        <v>1420</v>
      </c>
      <c r="D5" s="32"/>
      <c r="E5" s="32"/>
      <c r="F5" s="32"/>
      <c r="G5" s="32"/>
      <c r="H5" s="30"/>
      <c r="I5" s="30" t="s">
        <v>172</v>
      </c>
    </row>
    <row r="6" spans="1:9" ht="16.5" x14ac:dyDescent="0.3">
      <c r="A6" s="34">
        <v>2</v>
      </c>
      <c r="B6" s="32" t="s">
        <v>1419</v>
      </c>
      <c r="C6" s="32" t="s">
        <v>1426</v>
      </c>
      <c r="D6" s="33"/>
      <c r="E6" s="33"/>
      <c r="F6" s="33"/>
      <c r="G6" s="33"/>
      <c r="H6" s="30"/>
      <c r="I6" s="30" t="s">
        <v>172</v>
      </c>
    </row>
    <row r="7" spans="1:9" x14ac:dyDescent="0.25">
      <c r="A7" s="31">
        <v>3</v>
      </c>
      <c r="B7" s="32" t="s">
        <v>1417</v>
      </c>
      <c r="C7" s="32" t="s">
        <v>1418</v>
      </c>
      <c r="D7" s="32"/>
      <c r="E7" s="32"/>
      <c r="F7" s="32"/>
      <c r="G7" s="32"/>
      <c r="H7" s="30"/>
      <c r="I7" s="30" t="s">
        <v>172</v>
      </c>
    </row>
    <row r="8" spans="1:9" ht="16.5" x14ac:dyDescent="0.3">
      <c r="A8" s="34">
        <v>4</v>
      </c>
      <c r="B8" s="32" t="s">
        <v>1417</v>
      </c>
      <c r="C8" s="32" t="s">
        <v>1427</v>
      </c>
      <c r="D8" s="33"/>
      <c r="E8" s="33"/>
      <c r="F8" s="33"/>
      <c r="G8" s="33"/>
      <c r="H8" s="30"/>
      <c r="I8" s="30" t="s">
        <v>172</v>
      </c>
    </row>
    <row r="9" spans="1:9" x14ac:dyDescent="0.25">
      <c r="A9" s="31">
        <v>5</v>
      </c>
      <c r="B9" s="32" t="s">
        <v>1422</v>
      </c>
      <c r="C9" s="32" t="s">
        <v>1423</v>
      </c>
      <c r="D9" s="32"/>
      <c r="E9" s="32"/>
      <c r="F9" s="32"/>
      <c r="G9" s="32"/>
      <c r="H9" s="30"/>
      <c r="I9" s="30" t="s">
        <v>172</v>
      </c>
    </row>
    <row r="10" spans="1:9" ht="16.5" x14ac:dyDescent="0.3">
      <c r="A10" s="34">
        <v>6</v>
      </c>
      <c r="B10" s="32" t="s">
        <v>1413</v>
      </c>
      <c r="C10" s="32" t="s">
        <v>1414</v>
      </c>
      <c r="D10" s="32"/>
      <c r="E10" s="32"/>
      <c r="F10" s="32"/>
      <c r="G10" s="32"/>
      <c r="H10" s="30"/>
      <c r="I10" s="30" t="s">
        <v>172</v>
      </c>
    </row>
    <row r="11" spans="1:9" x14ac:dyDescent="0.25">
      <c r="A11" s="31">
        <v>7</v>
      </c>
      <c r="B11" s="32" t="s">
        <v>1413</v>
      </c>
      <c r="C11" s="32" t="s">
        <v>1421</v>
      </c>
      <c r="D11" s="32"/>
      <c r="E11" s="32"/>
      <c r="F11" s="32"/>
      <c r="G11" s="32"/>
      <c r="H11" s="30"/>
      <c r="I11" s="30" t="s">
        <v>172</v>
      </c>
    </row>
    <row r="12" spans="1:9" ht="16.5" x14ac:dyDescent="0.3">
      <c r="A12" s="34">
        <v>8</v>
      </c>
      <c r="B12" s="32" t="s">
        <v>1413</v>
      </c>
      <c r="C12" s="32" t="s">
        <v>1428</v>
      </c>
      <c r="D12" s="33"/>
      <c r="E12" s="33"/>
      <c r="F12" s="33"/>
      <c r="G12" s="33"/>
      <c r="H12" s="30"/>
      <c r="I12" s="30" t="s">
        <v>172</v>
      </c>
    </row>
    <row r="13" spans="1:9" x14ac:dyDescent="0.25">
      <c r="A13" s="31">
        <v>9</v>
      </c>
      <c r="B13" s="32" t="s">
        <v>1424</v>
      </c>
      <c r="C13" s="32" t="s">
        <v>1425</v>
      </c>
      <c r="D13" s="32"/>
      <c r="E13" s="32"/>
      <c r="F13" s="32"/>
      <c r="G13" s="32"/>
      <c r="H13" s="30"/>
      <c r="I13" s="30" t="s">
        <v>172</v>
      </c>
    </row>
    <row r="14" spans="1:9" ht="16.5" x14ac:dyDescent="0.3">
      <c r="A14" s="34">
        <v>10</v>
      </c>
      <c r="B14" s="32" t="s">
        <v>1415</v>
      </c>
      <c r="C14" s="32" t="s">
        <v>1416</v>
      </c>
      <c r="D14" s="32"/>
      <c r="E14" s="32"/>
      <c r="F14" s="32"/>
      <c r="G14" s="32"/>
      <c r="H14" s="30"/>
      <c r="I14" s="30" t="s">
        <v>172</v>
      </c>
    </row>
    <row r="15" spans="1:9" x14ac:dyDescent="0.25">
      <c r="A15" s="31">
        <v>11</v>
      </c>
      <c r="B15" s="32" t="s">
        <v>1411</v>
      </c>
      <c r="C15" s="32" t="s">
        <v>1412</v>
      </c>
      <c r="D15" s="32"/>
      <c r="E15" s="32"/>
      <c r="F15" s="32"/>
      <c r="G15" s="32"/>
      <c r="H15" s="30"/>
      <c r="I15" s="30" t="s">
        <v>172</v>
      </c>
    </row>
    <row r="16" spans="1:9" ht="16.5" x14ac:dyDescent="0.3">
      <c r="A16" s="34">
        <v>12</v>
      </c>
      <c r="B16" s="32" t="s">
        <v>1429</v>
      </c>
      <c r="C16" s="32" t="s">
        <v>1430</v>
      </c>
      <c r="D16" s="33"/>
      <c r="E16" s="33"/>
      <c r="F16" s="33"/>
      <c r="G16" s="33"/>
      <c r="H16" s="30"/>
      <c r="I16" s="30" t="s">
        <v>172</v>
      </c>
    </row>
  </sheetData>
  <autoFilter ref="A4:I16" xr:uid="{8E92470D-6171-4F86-A9E1-82DEECD0B04B}"/>
  <mergeCells count="9">
    <mergeCell ref="A1:I1"/>
    <mergeCell ref="A2:A3"/>
    <mergeCell ref="B2:C2"/>
    <mergeCell ref="H2:H3"/>
    <mergeCell ref="I2:I3"/>
    <mergeCell ref="D2:D3"/>
    <mergeCell ref="E2:E3"/>
    <mergeCell ref="F2:F3"/>
    <mergeCell ref="G2:G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3"/>
  <sheetViews>
    <sheetView topLeftCell="A14" workbookViewId="0">
      <selection activeCell="C40" sqref="C40"/>
    </sheetView>
  </sheetViews>
  <sheetFormatPr defaultRowHeight="12.75" x14ac:dyDescent="0.2"/>
  <cols>
    <col min="1" max="1" width="46.5703125" style="2" customWidth="1"/>
    <col min="2" max="2" width="14.42578125" style="2" bestFit="1" customWidth="1"/>
    <col min="3" max="16384" width="9.140625" style="2"/>
  </cols>
  <sheetData>
    <row r="1" spans="1:2" x14ac:dyDescent="0.2">
      <c r="A1" s="1" t="s">
        <v>2</v>
      </c>
    </row>
    <row r="2" spans="1:2" ht="13.5" x14ac:dyDescent="0.2">
      <c r="A2" s="3">
        <v>43831</v>
      </c>
    </row>
    <row r="3" spans="1:2" ht="13.5" x14ac:dyDescent="0.2">
      <c r="A3" s="3">
        <v>43832</v>
      </c>
    </row>
    <row r="4" spans="1:2" ht="13.5" x14ac:dyDescent="0.2">
      <c r="A4" s="3">
        <v>43833</v>
      </c>
    </row>
    <row r="5" spans="1:2" ht="13.5" x14ac:dyDescent="0.2">
      <c r="A5" s="3">
        <v>43835</v>
      </c>
    </row>
    <row r="6" spans="1:2" ht="13.5" x14ac:dyDescent="0.2">
      <c r="A6" s="3">
        <v>43837</v>
      </c>
    </row>
    <row r="7" spans="1:2" ht="13.5" x14ac:dyDescent="0.2">
      <c r="A7" s="3">
        <v>43855</v>
      </c>
    </row>
    <row r="8" spans="1:2" ht="13.5" x14ac:dyDescent="0.2">
      <c r="A8" s="3">
        <v>43858</v>
      </c>
      <c r="B8" s="4" t="s">
        <v>3</v>
      </c>
    </row>
    <row r="9" spans="1:2" ht="13.5" x14ac:dyDescent="0.2">
      <c r="A9" s="3">
        <v>43945</v>
      </c>
      <c r="B9" s="4" t="s">
        <v>4</v>
      </c>
    </row>
    <row r="10" spans="1:2" ht="13.5" x14ac:dyDescent="0.2">
      <c r="A10" s="3">
        <v>43952</v>
      </c>
    </row>
    <row r="11" spans="1:2" ht="13.5" x14ac:dyDescent="0.2">
      <c r="A11" s="3">
        <v>43979</v>
      </c>
    </row>
    <row r="12" spans="1:2" ht="13.5" x14ac:dyDescent="0.2">
      <c r="A12" s="3">
        <v>43980</v>
      </c>
    </row>
    <row r="13" spans="1:2" ht="13.5" x14ac:dyDescent="0.2">
      <c r="A13" s="3">
        <v>44017</v>
      </c>
    </row>
    <row r="14" spans="1:2" ht="13.5" x14ac:dyDescent="0.2">
      <c r="A14" s="3">
        <v>44095</v>
      </c>
    </row>
    <row r="15" spans="1:2" ht="13.5" x14ac:dyDescent="0.2">
      <c r="A15" s="3">
        <v>44196</v>
      </c>
    </row>
    <row r="16" spans="1:2" x14ac:dyDescent="0.2">
      <c r="A16" s="5">
        <v>44197</v>
      </c>
    </row>
    <row r="17" spans="1:1" x14ac:dyDescent="0.2">
      <c r="A17" s="5">
        <v>44200</v>
      </c>
    </row>
    <row r="18" spans="1:1" x14ac:dyDescent="0.2">
      <c r="A18" s="5">
        <v>44201</v>
      </c>
    </row>
    <row r="19" spans="1:1" x14ac:dyDescent="0.2">
      <c r="A19" s="5">
        <v>44202</v>
      </c>
    </row>
    <row r="20" spans="1:1" x14ac:dyDescent="0.2">
      <c r="A20" s="5">
        <v>44203</v>
      </c>
    </row>
    <row r="21" spans="1:1" x14ac:dyDescent="0.2">
      <c r="A21" s="5">
        <v>44224</v>
      </c>
    </row>
    <row r="22" spans="1:1" x14ac:dyDescent="0.2">
      <c r="A22" s="5">
        <v>44263</v>
      </c>
    </row>
    <row r="23" spans="1:1" x14ac:dyDescent="0.2">
      <c r="A23" s="5">
        <v>44310</v>
      </c>
    </row>
    <row r="24" spans="1:1" x14ac:dyDescent="0.2">
      <c r="A24" s="5">
        <v>44344</v>
      </c>
    </row>
    <row r="25" spans="1:1" x14ac:dyDescent="0.2">
      <c r="A25" s="5">
        <v>44382</v>
      </c>
    </row>
    <row r="26" spans="1:1" x14ac:dyDescent="0.2">
      <c r="A26" s="5">
        <v>44460</v>
      </c>
    </row>
    <row r="27" spans="1:1" x14ac:dyDescent="0.2">
      <c r="A27" s="5">
        <v>44561</v>
      </c>
    </row>
    <row r="28" spans="1:1" x14ac:dyDescent="0.2">
      <c r="A28" s="5">
        <v>44567</v>
      </c>
    </row>
    <row r="29" spans="1:1" x14ac:dyDescent="0.2">
      <c r="A29" s="5">
        <v>44589</v>
      </c>
    </row>
    <row r="30" spans="1:1" x14ac:dyDescent="0.2">
      <c r="A30" s="5">
        <v>44628</v>
      </c>
    </row>
    <row r="31" spans="1:1" x14ac:dyDescent="0.2">
      <c r="A31" s="5">
        <v>44690</v>
      </c>
    </row>
    <row r="32" spans="1:1" x14ac:dyDescent="0.2">
      <c r="A32" s="5">
        <v>44747</v>
      </c>
    </row>
    <row r="33" spans="1:1" x14ac:dyDescent="0.2">
      <c r="A33" s="5">
        <v>44825</v>
      </c>
    </row>
    <row r="34" spans="1:1" x14ac:dyDescent="0.2">
      <c r="A34" s="5">
        <v>44928</v>
      </c>
    </row>
    <row r="35" spans="1:1" x14ac:dyDescent="0.2">
      <c r="A35" s="5">
        <v>44932</v>
      </c>
    </row>
    <row r="36" spans="1:1" x14ac:dyDescent="0.2">
      <c r="A36" s="5">
        <v>44993</v>
      </c>
    </row>
    <row r="37" spans="1:1" x14ac:dyDescent="0.2">
      <c r="A37" s="5">
        <v>45040</v>
      </c>
    </row>
    <row r="38" spans="1:1" x14ac:dyDescent="0.2">
      <c r="A38" s="5">
        <v>45047</v>
      </c>
    </row>
    <row r="39" spans="1:1" x14ac:dyDescent="0.2">
      <c r="A39" s="5">
        <v>45055</v>
      </c>
    </row>
    <row r="40" spans="1:1" x14ac:dyDescent="0.2">
      <c r="A40" s="5">
        <v>45112</v>
      </c>
    </row>
    <row r="41" spans="1:1" x14ac:dyDescent="0.2">
      <c r="A41" s="5">
        <v>45190</v>
      </c>
    </row>
    <row r="42" spans="1:1" x14ac:dyDescent="0.2">
      <c r="A42" s="5">
        <v>45292</v>
      </c>
    </row>
    <row r="43" spans="1:1" x14ac:dyDescent="0.2">
      <c r="A43" s="5">
        <v>45293</v>
      </c>
    </row>
    <row r="44" spans="1:1" x14ac:dyDescent="0.2">
      <c r="A44" s="5">
        <v>45297</v>
      </c>
    </row>
    <row r="45" spans="1:1" x14ac:dyDescent="0.2">
      <c r="A45" s="5">
        <v>45319</v>
      </c>
    </row>
    <row r="46" spans="1:1" x14ac:dyDescent="0.2">
      <c r="A46" s="5">
        <v>45359</v>
      </c>
    </row>
    <row r="47" spans="1:1" x14ac:dyDescent="0.2">
      <c r="A47" s="5">
        <v>45406</v>
      </c>
    </row>
    <row r="48" spans="1:1" x14ac:dyDescent="0.2">
      <c r="A48" s="5">
        <v>45413</v>
      </c>
    </row>
    <row r="49" spans="1:1" x14ac:dyDescent="0.2">
      <c r="A49" s="5">
        <v>45421</v>
      </c>
    </row>
    <row r="50" spans="1:1" x14ac:dyDescent="0.2">
      <c r="A50" s="5">
        <v>45440</v>
      </c>
    </row>
    <row r="51" spans="1:1" x14ac:dyDescent="0.2">
      <c r="A51" s="5">
        <v>45478</v>
      </c>
    </row>
    <row r="52" spans="1:1" x14ac:dyDescent="0.2">
      <c r="A52" s="5">
        <v>45556</v>
      </c>
    </row>
    <row r="53" spans="1:1" x14ac:dyDescent="0.2">
      <c r="A53" s="5">
        <v>45657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ՏՀԷ</vt:lpstr>
      <vt:lpstr>Քաղաքաշինություն</vt:lpstr>
      <vt:lpstr>Գեոդեզիա</vt:lpstr>
      <vt:lpstr>Տոներ</vt:lpstr>
      <vt:lpstr>Տոներ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</dc:creator>
  <cp:lastModifiedBy>User</cp:lastModifiedBy>
  <cp:lastPrinted>2025-11-13T06:15:20Z</cp:lastPrinted>
  <dcterms:created xsi:type="dcterms:W3CDTF">2019-05-02T10:00:22Z</dcterms:created>
  <dcterms:modified xsi:type="dcterms:W3CDTF">2025-12-01T12:01:59Z</dcterms:modified>
</cp:coreProperties>
</file>